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A240F52A-2C13-4E08-80B9-BAF812DE32B4}" xr6:coauthVersionLast="46" xr6:coauthVersionMax="46" xr10:uidLastSave="{00000000-0000-0000-0000-000000000000}"/>
  <bookViews>
    <workbookView xWindow="-120" yWindow="-120" windowWidth="20730" windowHeight="11160" xr2:uid="{00000000-000D-0000-FFFF-FFFF00000000}"/>
  </bookViews>
  <sheets>
    <sheet name="CRAYFISH 2020 Update" sheetId="1" r:id="rId1"/>
    <sheet name="NEW SGCN" sheetId="6" r:id="rId2"/>
    <sheet name="2015 Appx G CRAYFISH" sheetId="7" r:id="rId3"/>
  </sheets>
  <definedNames>
    <definedName name="_xlnm._FilterDatabase" localSheetId="2" hidden="1">'2015 Appx G CRAYFISH'!#REF!</definedName>
    <definedName name="_xlnm.Print_Area" localSheetId="2">'2015 Appx G CRAYFISH'!$A$1:$AY$53</definedName>
    <definedName name="_xlnm.Print_Titles" localSheetId="2">'2015 Appx G CRAYFISH'!$1:$3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 r="F59" i="1"/>
  <c r="E59" i="1"/>
  <c r="D59" i="1"/>
  <c r="C59" i="1"/>
  <c r="B59" i="1"/>
  <c r="A59" i="1"/>
  <c r="BN58" i="1"/>
  <c r="BN57" i="1"/>
  <c r="BN56" i="1"/>
  <c r="BN55" i="1"/>
  <c r="BN54" i="1"/>
  <c r="BN53" i="1"/>
  <c r="BN52" i="1"/>
  <c r="BN51" i="1"/>
  <c r="BN50" i="1"/>
  <c r="BN49" i="1"/>
  <c r="BN48" i="1"/>
  <c r="BN47" i="1"/>
  <c r="BN46" i="1"/>
  <c r="BN45" i="1"/>
  <c r="BN44" i="1"/>
  <c r="BN43" i="1"/>
  <c r="BN42" i="1"/>
  <c r="BN41" i="1"/>
  <c r="BN40" i="1"/>
  <c r="BN39" i="1"/>
  <c r="BN38" i="1"/>
  <c r="BN37" i="1"/>
  <c r="BN36" i="1"/>
  <c r="BN35" i="1"/>
  <c r="BN34" i="1"/>
  <c r="BN33" i="1"/>
  <c r="BN32" i="1"/>
  <c r="BN31" i="1"/>
  <c r="BN30" i="1"/>
  <c r="BN29" i="1"/>
  <c r="BN28" i="1"/>
  <c r="BN27" i="1"/>
  <c r="BN26" i="1"/>
  <c r="BN25" i="1"/>
  <c r="BN24" i="1"/>
  <c r="BN23" i="1"/>
  <c r="BN22" i="1"/>
  <c r="BN21" i="1"/>
  <c r="BN20" i="1"/>
  <c r="BN19" i="1"/>
  <c r="BN18" i="1"/>
  <c r="BN17" i="1"/>
  <c r="BN16" i="1"/>
  <c r="BN15" i="1"/>
  <c r="BN14" i="1"/>
  <c r="BN13" i="1"/>
  <c r="BN12" i="1"/>
  <c r="BN11" i="1"/>
  <c r="BN10" i="1"/>
  <c r="BN9" i="1"/>
  <c r="BN8" i="1"/>
  <c r="CU58" i="1" l="1"/>
  <c r="O58" i="1" s="1"/>
  <c r="CU57" i="1"/>
  <c r="O57" i="1" s="1"/>
  <c r="CU56" i="1"/>
  <c r="O56" i="1" s="1"/>
  <c r="CU55" i="1"/>
  <c r="O55" i="1" s="1"/>
  <c r="CU54" i="1"/>
  <c r="O54" i="1" s="1"/>
  <c r="CU53" i="1"/>
  <c r="O53" i="1" s="1"/>
  <c r="CU52" i="1"/>
  <c r="O52" i="1" s="1"/>
  <c r="CU51" i="1"/>
  <c r="O51" i="1" s="1"/>
  <c r="CU46" i="1"/>
  <c r="O46" i="1" s="1"/>
  <c r="CU50" i="1"/>
  <c r="O50" i="1" s="1"/>
  <c r="CU49" i="1"/>
  <c r="O49" i="1" s="1"/>
  <c r="CU48" i="1"/>
  <c r="O48" i="1" s="1"/>
  <c r="CU47" i="1"/>
  <c r="O47" i="1" s="1"/>
  <c r="CU45" i="1"/>
  <c r="O45" i="1" s="1"/>
  <c r="CU44" i="1"/>
  <c r="O44" i="1" s="1"/>
  <c r="CU43" i="1"/>
  <c r="O43" i="1" s="1"/>
  <c r="CU42" i="1"/>
  <c r="O42" i="1" s="1"/>
  <c r="CU41" i="1"/>
  <c r="O41" i="1" s="1"/>
  <c r="CU40" i="1"/>
  <c r="O40" i="1" s="1"/>
  <c r="CU39" i="1"/>
  <c r="O39" i="1" s="1"/>
  <c r="CU38" i="1"/>
  <c r="O38" i="1" s="1"/>
  <c r="CU37" i="1"/>
  <c r="O37" i="1" s="1"/>
  <c r="CU36" i="1"/>
  <c r="O36" i="1" s="1"/>
  <c r="CU35" i="1"/>
  <c r="O35" i="1" s="1"/>
  <c r="CU34" i="1"/>
  <c r="O34" i="1" s="1"/>
  <c r="CU33" i="1"/>
  <c r="O33" i="1" s="1"/>
  <c r="CU32" i="1"/>
  <c r="O32" i="1" s="1"/>
  <c r="CU31" i="1"/>
  <c r="O31" i="1" s="1"/>
  <c r="CU30" i="1"/>
  <c r="O30" i="1" s="1"/>
  <c r="CU29" i="1"/>
  <c r="O29" i="1" s="1"/>
  <c r="CU28" i="1"/>
  <c r="O28" i="1" s="1"/>
  <c r="CU27" i="1"/>
  <c r="O27" i="1" s="1"/>
  <c r="CU26" i="1"/>
  <c r="O26" i="1" s="1"/>
  <c r="CU25" i="1"/>
  <c r="O25" i="1" s="1"/>
  <c r="CU24" i="1"/>
  <c r="O24" i="1" s="1"/>
  <c r="CU23" i="1"/>
  <c r="O23" i="1" s="1"/>
  <c r="CU22" i="1"/>
  <c r="O22" i="1" s="1"/>
  <c r="CU21" i="1"/>
  <c r="O21" i="1" s="1"/>
  <c r="CU20" i="1"/>
  <c r="O20" i="1" s="1"/>
  <c r="CU19" i="1"/>
  <c r="O19" i="1" s="1"/>
  <c r="CU18" i="1"/>
  <c r="O18" i="1" s="1"/>
  <c r="CU17" i="1"/>
  <c r="O17" i="1" s="1"/>
  <c r="CU16" i="1"/>
  <c r="O16" i="1" s="1"/>
  <c r="CU15" i="1"/>
  <c r="O15" i="1" s="1"/>
  <c r="CU14" i="1"/>
  <c r="O14" i="1" s="1"/>
  <c r="CU13" i="1"/>
  <c r="O13" i="1" s="1"/>
  <c r="CU12" i="1"/>
  <c r="O12" i="1" s="1"/>
  <c r="CU11" i="1"/>
  <c r="O11" i="1" s="1"/>
  <c r="CU10" i="1"/>
  <c r="O10" i="1" s="1"/>
  <c r="CU9" i="1"/>
  <c r="O9" i="1" s="1"/>
  <c r="CU8" i="1"/>
  <c r="O8" i="1" s="1"/>
  <c r="BW58" i="1"/>
  <c r="N58" i="1" s="1"/>
  <c r="BW57" i="1"/>
  <c r="N57" i="1" s="1"/>
  <c r="BW56" i="1"/>
  <c r="N56" i="1" s="1"/>
  <c r="BW55" i="1"/>
  <c r="N55" i="1" s="1"/>
  <c r="BW54" i="1"/>
  <c r="N54" i="1" s="1"/>
  <c r="BW53" i="1"/>
  <c r="N53" i="1" s="1"/>
  <c r="BW52" i="1"/>
  <c r="N52" i="1" s="1"/>
  <c r="BW51" i="1"/>
  <c r="N51" i="1" s="1"/>
  <c r="BW46" i="1"/>
  <c r="N46" i="1" s="1"/>
  <c r="BW50" i="1"/>
  <c r="N50" i="1" s="1"/>
  <c r="BW49" i="1"/>
  <c r="N49" i="1" s="1"/>
  <c r="BW48" i="1"/>
  <c r="N48" i="1" s="1"/>
  <c r="BW47" i="1"/>
  <c r="N47" i="1" s="1"/>
  <c r="BW45" i="1"/>
  <c r="N45" i="1" s="1"/>
  <c r="BW44" i="1"/>
  <c r="N44" i="1" s="1"/>
  <c r="BW43" i="1"/>
  <c r="N43" i="1" s="1"/>
  <c r="BW42" i="1"/>
  <c r="N42" i="1" s="1"/>
  <c r="BW41" i="1"/>
  <c r="N41" i="1" s="1"/>
  <c r="BW40" i="1"/>
  <c r="N40" i="1" s="1"/>
  <c r="BW39" i="1"/>
  <c r="N39" i="1" s="1"/>
  <c r="BW38" i="1"/>
  <c r="N38" i="1" s="1"/>
  <c r="BW37" i="1"/>
  <c r="N37" i="1" s="1"/>
  <c r="BW36" i="1"/>
  <c r="N36" i="1" s="1"/>
  <c r="BW35" i="1"/>
  <c r="N35" i="1" s="1"/>
  <c r="BW34" i="1"/>
  <c r="N34" i="1" s="1"/>
  <c r="BW33" i="1"/>
  <c r="N33" i="1" s="1"/>
  <c r="BW32" i="1"/>
  <c r="N32" i="1" s="1"/>
  <c r="BW31" i="1"/>
  <c r="N31" i="1" s="1"/>
  <c r="BW30" i="1"/>
  <c r="N30" i="1" s="1"/>
  <c r="BW29" i="1"/>
  <c r="N29" i="1" s="1"/>
  <c r="BW28" i="1"/>
  <c r="N28" i="1" s="1"/>
  <c r="BW27" i="1"/>
  <c r="N27" i="1" s="1"/>
  <c r="BW26" i="1"/>
  <c r="N26" i="1" s="1"/>
  <c r="BW25" i="1"/>
  <c r="N25" i="1" s="1"/>
  <c r="BW24" i="1"/>
  <c r="N24" i="1" s="1"/>
  <c r="BW23" i="1"/>
  <c r="N23" i="1" s="1"/>
  <c r="BW22" i="1"/>
  <c r="N22" i="1" s="1"/>
  <c r="BW21" i="1"/>
  <c r="N21" i="1" s="1"/>
  <c r="BW20" i="1"/>
  <c r="N20" i="1" s="1"/>
  <c r="BW19" i="1"/>
  <c r="N19" i="1" s="1"/>
  <c r="BW18" i="1"/>
  <c r="N18" i="1" s="1"/>
  <c r="BW17" i="1"/>
  <c r="N17" i="1" s="1"/>
  <c r="BW16" i="1"/>
  <c r="N16" i="1" s="1"/>
  <c r="BW15" i="1"/>
  <c r="N15" i="1" s="1"/>
  <c r="BW14" i="1"/>
  <c r="N14" i="1" s="1"/>
  <c r="BW13" i="1"/>
  <c r="N13" i="1" s="1"/>
  <c r="BW12" i="1"/>
  <c r="N12" i="1" s="1"/>
  <c r="BW11" i="1"/>
  <c r="N11" i="1" s="1"/>
  <c r="BW10" i="1"/>
  <c r="N10" i="1" s="1"/>
  <c r="BW9" i="1"/>
  <c r="N9" i="1" s="1"/>
  <c r="BW8" i="1"/>
  <c r="N8" i="1" s="1"/>
  <c r="AF58" i="1"/>
  <c r="M58" i="1" s="1"/>
  <c r="AF57" i="1"/>
  <c r="M57" i="1" s="1"/>
  <c r="AF56" i="1"/>
  <c r="M56" i="1" s="1"/>
  <c r="AF55" i="1"/>
  <c r="M55" i="1" s="1"/>
  <c r="AF54" i="1"/>
  <c r="M54" i="1" s="1"/>
  <c r="AF53" i="1"/>
  <c r="M53" i="1" s="1"/>
  <c r="AF52" i="1"/>
  <c r="M52" i="1" s="1"/>
  <c r="AF51" i="1"/>
  <c r="M51" i="1" s="1"/>
  <c r="AF46" i="1"/>
  <c r="M46" i="1" s="1"/>
  <c r="AF50" i="1"/>
  <c r="M50" i="1" s="1"/>
  <c r="AF49" i="1"/>
  <c r="M49" i="1" s="1"/>
  <c r="AF48" i="1"/>
  <c r="M48" i="1" s="1"/>
  <c r="AF47" i="1"/>
  <c r="M47" i="1" s="1"/>
  <c r="AF45" i="1"/>
  <c r="M45" i="1" s="1"/>
  <c r="AF44" i="1"/>
  <c r="M44" i="1" s="1"/>
  <c r="AF43" i="1"/>
  <c r="M43" i="1" s="1"/>
  <c r="AF42" i="1"/>
  <c r="M42" i="1" s="1"/>
  <c r="AF41" i="1"/>
  <c r="M41" i="1" s="1"/>
  <c r="AF40" i="1"/>
  <c r="M40" i="1" s="1"/>
  <c r="AF39" i="1"/>
  <c r="M39" i="1" s="1"/>
  <c r="AF38" i="1"/>
  <c r="M38" i="1" s="1"/>
  <c r="AF37" i="1"/>
  <c r="M37" i="1" s="1"/>
  <c r="AF36" i="1"/>
  <c r="M36" i="1" s="1"/>
  <c r="AF35" i="1"/>
  <c r="M35" i="1" s="1"/>
  <c r="AF34" i="1"/>
  <c r="M34" i="1" s="1"/>
  <c r="AF33" i="1"/>
  <c r="M33" i="1" s="1"/>
  <c r="AF32" i="1"/>
  <c r="M32" i="1" s="1"/>
  <c r="AF31" i="1"/>
  <c r="M31" i="1" s="1"/>
  <c r="AF30" i="1"/>
  <c r="M30" i="1" s="1"/>
  <c r="AF29" i="1"/>
  <c r="M29" i="1" s="1"/>
  <c r="AF28" i="1"/>
  <c r="M28" i="1" s="1"/>
  <c r="AF27" i="1"/>
  <c r="M27" i="1" s="1"/>
  <c r="AF26" i="1"/>
  <c r="M26" i="1" s="1"/>
  <c r="AF25" i="1"/>
  <c r="M25" i="1" s="1"/>
  <c r="AF24" i="1"/>
  <c r="M24" i="1" s="1"/>
  <c r="AF23" i="1"/>
  <c r="M23" i="1" s="1"/>
  <c r="AF22" i="1"/>
  <c r="M22" i="1" s="1"/>
  <c r="AF21" i="1"/>
  <c r="M21" i="1" s="1"/>
  <c r="AF20" i="1"/>
  <c r="M20" i="1" s="1"/>
  <c r="AF19" i="1"/>
  <c r="M19" i="1" s="1"/>
  <c r="AF18" i="1"/>
  <c r="M18" i="1" s="1"/>
  <c r="AF17" i="1"/>
  <c r="M17" i="1" s="1"/>
  <c r="AF16" i="1"/>
  <c r="M16" i="1" s="1"/>
  <c r="AF15" i="1"/>
  <c r="M15" i="1" s="1"/>
  <c r="AF14" i="1"/>
  <c r="M14" i="1" s="1"/>
  <c r="AF13" i="1"/>
  <c r="M13" i="1" s="1"/>
  <c r="AF12" i="1"/>
  <c r="M12" i="1" s="1"/>
  <c r="AF11" i="1"/>
  <c r="M11" i="1" s="1"/>
  <c r="AF10" i="1"/>
  <c r="M10" i="1" s="1"/>
  <c r="AF9" i="1"/>
  <c r="M9" i="1" s="1"/>
  <c r="AF8" i="1"/>
  <c r="M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G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J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M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P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S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V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Y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B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E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H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K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R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R59" authorId="0" shapeId="0" xr:uid="{4E18D5B5-CD50-42B1-A5C1-454A400FE72C}">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9" authorId="0" shapeId="0" xr:uid="{62B25603-585D-4A87-B3F9-54F577F4930A}">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9" authorId="0" shapeId="0" xr:uid="{9D012557-7B75-450E-B35E-A250A57628C3}">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9" authorId="0" shapeId="0" xr:uid="{D879830B-29A5-4352-9512-665F935358DB}">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9" authorId="0" shapeId="0" xr:uid="{84F6438B-30E0-426A-BA4C-F1A22EF509C2}">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9" authorId="0" shapeId="0" xr:uid="{B97561FB-2B24-40D0-AC72-11264EBC9DFD}">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9" authorId="0" shapeId="0" xr:uid="{F67F0C02-0F5F-4844-9759-D4E939EB804E}">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S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V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Y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B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E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H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K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N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Q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T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W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L3"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M3"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N3"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O3"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P3"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Q3"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R3"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Z3" authorId="0" shapeId="0" xr:uid="{00000000-0006-0000-0000-000013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A3" authorId="0" shapeId="0" xr:uid="{00000000-0006-0000-0000-000014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B3" authorId="0" shapeId="0" xr:uid="{00000000-0006-0000-0000-000015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C3" authorId="0" shapeId="0" xr:uid="{00000000-0006-0000-0000-000016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O3" authorId="0" shapeId="0" xr:uid="{00000000-0006-0000-0000-000017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P3" authorId="0" shapeId="0" xr:uid="{00000000-0006-0000-0000-000018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Q3" authorId="0" shapeId="0" xr:uid="{00000000-0006-0000-0000-000019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R3" authorId="0" shapeId="0" xr:uid="{00000000-0006-0000-0000-00001A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S3" authorId="0" shapeId="0" xr:uid="{00000000-0006-0000-0000-00001B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T3" authorId="0" shapeId="0" xr:uid="{00000000-0006-0000-0000-00001C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<sst xmlns="http://schemas.openxmlformats.org/spreadsheetml/2006/main" count="4915" uniqueCount="336">
  <si>
    <r>
      <rPr>
        <b/>
        <sz val="13"/>
        <rFont val="Calibri"/>
        <family val="2"/>
        <scheme val="minor"/>
      </rPr>
      <t xml:space="preserve">2020 Addendum </t>
    </r>
    <r>
      <rPr>
        <b/>
        <sz val="13"/>
        <color rgb="FFFF0000"/>
        <rFont val="Calibri"/>
        <family val="2"/>
        <scheme val="minor"/>
      </rPr>
      <t>Change</t>
    </r>
    <r>
      <rPr>
        <b/>
        <sz val="13"/>
        <rFont val="Calibri"/>
        <family val="2"/>
        <scheme val="minor"/>
      </rPr>
      <t xml:space="preserve"> 
(Add/Remove) </t>
    </r>
    <r>
      <rPr>
        <sz val="13"/>
        <rFont val="Calibri"/>
        <family val="2"/>
        <scheme val="minor"/>
      </rPr>
      <t>to SGCN List?
Blank = No Change</t>
    </r>
  </si>
  <si>
    <t>2015 - SGCN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</si>
  <si>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Knowledge Gap List? 
Blank = No Change</t>
    </r>
  </si>
  <si>
    <t>2015 - Knowledge Gap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</si>
  <si>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Management Need/Concern List? 
Blank = no change</t>
    </r>
  </si>
  <si>
    <t>2015 - Management Needs/Concerns List</t>
  </si>
  <si>
    <t>Wildlife Action Plan 
Species Ranking Results</t>
  </si>
  <si>
    <r>
      <rPr>
        <b/>
        <sz val="15"/>
        <color theme="1"/>
        <rFont val="Calibri"/>
        <family val="2"/>
        <scheme val="minor"/>
      </rPr>
      <t xml:space="preserve">CRAYFISH
</t>
    </r>
    <r>
      <rPr>
        <b/>
        <i/>
        <sz val="15"/>
        <color theme="1"/>
        <rFont val="Calibri"/>
        <family val="2"/>
        <scheme val="minor"/>
      </rPr>
      <t xml:space="preserve">
2020 Species Reevaluation 
</t>
    </r>
    <r>
      <rPr>
        <b/>
        <i/>
        <sz val="15"/>
        <color rgb="FFFF0000"/>
        <rFont val="Calibri"/>
        <family val="2"/>
        <scheme val="minor"/>
      </rPr>
      <t>(Species Reevaluation and Threat metric score updates in RED)</t>
    </r>
  </si>
  <si>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</si>
  <si>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</si>
  <si>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</si>
  <si>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</si>
  <si>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</si>
  <si>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</si>
  <si>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</si>
  <si>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</si>
  <si>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</si>
  <si>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</si>
  <si>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</si>
  <si>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</si>
  <si>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</si>
  <si>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</si>
  <si>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</si>
  <si>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</si>
  <si>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</si>
  <si>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</si>
  <si>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</si>
  <si>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</si>
  <si>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</si>
  <si>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</si>
  <si>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</si>
  <si>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</si>
  <si>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</si>
  <si>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</si>
  <si>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</si>
  <si>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</si>
  <si>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</si>
  <si>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</si>
  <si>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</si>
  <si>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</si>
  <si>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</si>
  <si>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</si>
  <si>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</si>
  <si>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</si>
  <si>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</si>
  <si>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</si>
  <si>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</si>
  <si>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</si>
  <si>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</si>
  <si>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</si>
  <si>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</si>
  <si>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</si>
  <si>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</si>
  <si>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t xml:space="preserve">FINAL DRAFT </t>
    </r>
    <r>
      <rPr>
        <i/>
        <sz val="12"/>
        <rFont val="Calibri"/>
        <family val="2"/>
        <scheme val="minor"/>
      </rPr>
      <t>V.1</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</si>
  <si>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</si>
  <si>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</si>
  <si>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</si>
  <si>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</si>
  <si>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</si>
  <si>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</si>
  <si>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</si>
  <si>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</si>
  <si>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</si>
  <si>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</si>
  <si>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</si>
  <si>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</si>
  <si>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</si>
  <si>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</si>
  <si>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</si>
  <si>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</si>
  <si>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</si>
  <si>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</si>
  <si>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</si>
  <si>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</si>
  <si>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</si>
  <si>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</si>
  <si>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</si>
  <si>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</si>
  <si>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</si>
  <si>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</si>
  <si>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</si>
  <si>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</si>
  <si>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</si>
  <si>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</si>
  <si>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</si>
  <si>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</si>
  <si>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</si>
  <si>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</si>
  <si>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</si>
  <si>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</si>
  <si>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</si>
  <si>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</si>
  <si>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</si>
  <si>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</si>
  <si>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</si>
  <si>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</si>
  <si>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</si>
  <si>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</si>
  <si>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</si>
  <si>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</si>
  <si>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</si>
  <si>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</si>
  <si>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</si>
  <si>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</si>
  <si>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</si>
  <si>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</si>
  <si>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</si>
  <si>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</si>
  <si>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</si>
  <si>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</si>
  <si>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</si>
  <si>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</si>
  <si>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</si>
  <si>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</si>
  <si>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</si>
  <si>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</si>
  <si>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</si>
  <si>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</si>
  <si>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</si>
  <si>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</si>
  <si>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</si>
  <si>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</si>
  <si>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</si>
  <si>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</si>
  <si>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</si>
  <si>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</si>
  <si>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</si>
  <si>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</si>
  <si>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</si>
  <si>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</si>
  <si>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</si>
  <si>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</si>
  <si>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</si>
  <si>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</si>
  <si>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</si>
  <si>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Thornytail Crayfish</t>
  </si>
  <si>
    <t>Cambarus acanthura</t>
  </si>
  <si>
    <t>Cambaridae</t>
  </si>
  <si>
    <t>N</t>
  </si>
  <si>
    <t>f</t>
  </si>
  <si>
    <t>g</t>
  </si>
  <si>
    <t>c</t>
  </si>
  <si>
    <t>a</t>
  </si>
  <si>
    <t>b</t>
  </si>
  <si>
    <t>d</t>
  </si>
  <si>
    <t>e</t>
  </si>
  <si>
    <t>Needlenose Crayfish</t>
  </si>
  <si>
    <t>Cambarus aldermanorum</t>
  </si>
  <si>
    <t>Mitten Crayfish</t>
  </si>
  <si>
    <t>Cambarus asperimanus</t>
  </si>
  <si>
    <t>Common Crayfish</t>
  </si>
  <si>
    <t>Cambarus bartonii</t>
  </si>
  <si>
    <t>h</t>
  </si>
  <si>
    <t>Valley River Crayfish</t>
  </si>
  <si>
    <t>Cambarus brimleyorum</t>
  </si>
  <si>
    <t>Red Burrowing Crayfish</t>
  </si>
  <si>
    <t>Cambarus carolinus</t>
  </si>
  <si>
    <t>Greensboro Burrowing Crayfish</t>
  </si>
  <si>
    <t>Cambarus catagius</t>
  </si>
  <si>
    <t>New River Crayfish</t>
  </si>
  <si>
    <t>Cambarus chasmodactylus</t>
  </si>
  <si>
    <t>Chauga Crayfish [Oconee Stream Crayfish]</t>
  </si>
  <si>
    <t>Cambarus chaugaensis</t>
  </si>
  <si>
    <t>Carolina Ladle Crayfish</t>
  </si>
  <si>
    <t>Cambarus davidi</t>
  </si>
  <si>
    <t>Devil Crawfish</t>
  </si>
  <si>
    <t>Cambarus diogenes</t>
  </si>
  <si>
    <t>Upland Burrowing Crayfish</t>
  </si>
  <si>
    <t>Cambarus dubius</t>
  </si>
  <si>
    <t>Grandfather Mountain Crayfish</t>
  </si>
  <si>
    <t>Cambarus eeseeohensis</t>
  </si>
  <si>
    <t>New</t>
  </si>
  <si>
    <t>South Mountains Crayfish</t>
  </si>
  <si>
    <t>Cambarus franklini</t>
  </si>
  <si>
    <t>Newly decribed species, found in 5 HUCS, likely declined ~30%, currently being evaluated for state listing, likely Threatened.</t>
  </si>
  <si>
    <t>Little Tennessee River Crayfish</t>
  </si>
  <si>
    <t>Cambarus georgiae</t>
  </si>
  <si>
    <t>Hiwassee Crayfish</t>
  </si>
  <si>
    <t>Cambarus hiwasseensis</t>
  </si>
  <si>
    <t>Rocky River Crayfish</t>
  </si>
  <si>
    <t>Cambarus hobbsorum</t>
  </si>
  <si>
    <t>c - d</t>
  </si>
  <si>
    <t>a - c</t>
  </si>
  <si>
    <t>b - c</t>
  </si>
  <si>
    <t>Chattahoochee Crayfish</t>
  </si>
  <si>
    <t>Cambarus howardi</t>
  </si>
  <si>
    <t>Sandhills Spiny Crayfish</t>
  </si>
  <si>
    <t>Cambarus hystricosus</t>
  </si>
  <si>
    <t>Add*</t>
  </si>
  <si>
    <t>Carolina Foothills Crayfish</t>
  </si>
  <si>
    <t>Cambarus johni</t>
  </si>
  <si>
    <t>Variable Crayfish</t>
  </si>
  <si>
    <t>Cambarus latimanus</t>
  </si>
  <si>
    <t>Broad River Stream Crayfish</t>
  </si>
  <si>
    <t>Cambarus lenati</t>
  </si>
  <si>
    <t>Longnose Crayfish</t>
  </si>
  <si>
    <t>Cambarus longirostris</t>
  </si>
  <si>
    <t>Atlantic Slope Crayfish</t>
  </si>
  <si>
    <t>Cambarus longulus</t>
  </si>
  <si>
    <t>Knotty Burrowing Crayfish</t>
  </si>
  <si>
    <t>Cambarus nodosus</t>
  </si>
  <si>
    <t>Hiwassee Headwater Crayfish</t>
  </si>
  <si>
    <t>Cambarus parrishi</t>
  </si>
  <si>
    <t>French Broad River Crayfish</t>
  </si>
  <si>
    <t>Cambarus reburrus</t>
  </si>
  <si>
    <t>Sickle Crayfish</t>
  </si>
  <si>
    <t>Cambarus reduncus</t>
  </si>
  <si>
    <t>Big Water Crayfish</t>
  </si>
  <si>
    <t>Cambarus robustus</t>
  </si>
  <si>
    <t>An undescribed crayfish</t>
  </si>
  <si>
    <t>Cambarus sp.A</t>
  </si>
  <si>
    <t>Acuminate Crayfish</t>
  </si>
  <si>
    <t>Cambarus sp.C</t>
  </si>
  <si>
    <t>Broad River Spiny Crayfish</t>
  </si>
  <si>
    <t>Cambarus spicatus</t>
  </si>
  <si>
    <t>Tuckaseegee Stream Crayfish</t>
  </si>
  <si>
    <t>Cambarus tuckasegee</t>
  </si>
  <si>
    <t>Digger Crayfish</t>
  </si>
  <si>
    <t>Fallicambarus fodiens</t>
  </si>
  <si>
    <t>North Carolina Spiny Crayfish</t>
  </si>
  <si>
    <t>Faxionius [= Orconectes] carolinensis</t>
  </si>
  <si>
    <t>Spiny Stream Crayfish</t>
  </si>
  <si>
    <t>Faxionius [= Orconectes] cristavarius</t>
  </si>
  <si>
    <t>Collected in headwaters of the Yadkin/Pee Dee River Basin</t>
  </si>
  <si>
    <t>Reticulate Crayfish</t>
  </si>
  <si>
    <t>Faxionius [= Orconectes] erichsonianus</t>
  </si>
  <si>
    <t>Surgeon Crayfish</t>
  </si>
  <si>
    <t>Faxionius [= Orconectes] forceps</t>
  </si>
  <si>
    <t>Kentucky River Crayfish</t>
  </si>
  <si>
    <t>Faxionius [= Orconectes] juvenilis</t>
  </si>
  <si>
    <t>Y</t>
  </si>
  <si>
    <t>ex</t>
  </si>
  <si>
    <t>Rusty Crayfish</t>
  </si>
  <si>
    <t>Faxionius [= Orconectes] rusticus</t>
  </si>
  <si>
    <t>Coosa River Spiny Crayfish</t>
  </si>
  <si>
    <t>Faxionius [= Orconectes] spinosus</t>
  </si>
  <si>
    <t>Chowanoke Crayfish</t>
  </si>
  <si>
    <t>Faxionius [= Orconectes] virginiensis</t>
  </si>
  <si>
    <t>Virile Crayfish</t>
  </si>
  <si>
    <t>Faxionius [= Orconectes] virilis</t>
  </si>
  <si>
    <t>White River Crawfish</t>
  </si>
  <si>
    <t>Procambarus acutus</t>
  </si>
  <si>
    <t>Coastal Plain Crayfish</t>
  </si>
  <si>
    <t>Procambarus ancylus</t>
  </si>
  <si>
    <t>Santee Crayfish</t>
  </si>
  <si>
    <t>Procambarus blandingii</t>
  </si>
  <si>
    <t>Waccamaw Crayfish</t>
  </si>
  <si>
    <t>Procambarus braswelli</t>
  </si>
  <si>
    <t>d - e</t>
  </si>
  <si>
    <t>a - b</t>
  </si>
  <si>
    <t>b - e</t>
  </si>
  <si>
    <t>Red Swamp Crawfish</t>
  </si>
  <si>
    <t>Procambarus clarkii</t>
  </si>
  <si>
    <t>Pamlico Crayfish</t>
  </si>
  <si>
    <t>Procambarus medialis</t>
  </si>
  <si>
    <t>Carolina Sandhills Crayfish</t>
  </si>
  <si>
    <t>Procambarus pearsei</t>
  </si>
  <si>
    <t>Croatan Crayfish</t>
  </si>
  <si>
    <t>Procambarus plumimanus</t>
  </si>
  <si>
    <t xml:space="preserve"># Species in Evaluation = </t>
  </si>
  <si>
    <t>Cumulative Score
Threshold = 75</t>
  </si>
  <si>
    <t>Cumulative Score
Threshold = 35</t>
  </si>
  <si>
    <t>Cumulative Score
Threshold = 25</t>
  </si>
  <si>
    <t># Sp Changes</t>
  </si>
  <si>
    <t># Sp per Category</t>
  </si>
  <si>
    <t>Score</t>
  </si>
  <si>
    <t>*Added due to correction to 2015 calculation errors (Metrics 9.1 to 9.11); not re-evaluated</t>
  </si>
  <si>
    <t>A Crayfish</t>
  </si>
  <si>
    <t>CRAYFISHES 
Taxa Team Evaluation Results</t>
  </si>
  <si>
    <t>SGCN 
Conservation Priority</t>
  </si>
  <si>
    <t>Knowledge Gap 
Research Priority</t>
  </si>
  <si>
    <t>Management Concern or
Management Need</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</si>
  <si>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</si>
  <si>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t>Federal Status</t>
  </si>
  <si>
    <t>State Status</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</si>
  <si>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</si>
  <si>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</si>
  <si>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</si>
  <si>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</si>
  <si>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</si>
  <si>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</si>
  <si>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</si>
  <si>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10 = Very High
8 - 9 = High
6 - 7 = Medium
2 - 5 = Low
1 = Unknown
0 = None</t>
  </si>
  <si>
    <r>
      <rPr>
        <b/>
        <sz val="10"/>
        <color indexed="8"/>
        <rFont val="Calibri"/>
        <family val="2"/>
      </rPr>
      <t xml:space="preserve">SCOPE 
</t>
    </r>
    <r>
      <rPr>
        <sz val="10"/>
        <color indexed="8"/>
        <rFont val="Calibri"/>
        <family val="2"/>
      </rPr>
      <t xml:space="preserve">(a) </t>
    </r>
    <r>
      <rPr>
        <u/>
        <sz val="10"/>
        <color indexed="8"/>
        <rFont val="Calibri"/>
        <family val="2"/>
      </rPr>
      <t>Pervasive</t>
    </r>
    <r>
      <rPr>
        <sz val="10"/>
        <color indexed="8"/>
        <rFont val="Calibri"/>
        <family val="2"/>
      </rPr>
      <t xml:space="preserve">   Affects all or most (71-100%) of the total population or occurrences
(b) </t>
    </r>
    <r>
      <rPr>
        <u/>
        <sz val="10"/>
        <color indexed="8"/>
        <rFont val="Calibri"/>
        <family val="2"/>
      </rPr>
      <t>Large</t>
    </r>
    <r>
      <rPr>
        <sz val="10"/>
        <color indexed="8"/>
        <rFont val="Calibri"/>
        <family val="2"/>
      </rPr>
      <t xml:space="preserve">    </t>
    </r>
    <r>
      <rPr>
        <u/>
        <sz val="10"/>
        <color indexed="8"/>
        <rFont val="Calibri"/>
        <family val="2"/>
      </rPr>
      <t xml:space="preserve"> </t>
    </r>
    <r>
      <rPr>
        <sz val="10"/>
        <color indexed="8"/>
        <rFont val="Calibri"/>
        <family val="2"/>
      </rPr>
      <t xml:space="preserve">Affects much (31-70%) of the total population or occurrences
(c) </t>
    </r>
    <r>
      <rPr>
        <u/>
        <sz val="10"/>
        <color indexed="8"/>
        <rFont val="Calibri"/>
        <family val="2"/>
      </rPr>
      <t>Restricted</t>
    </r>
    <r>
      <rPr>
        <sz val="10"/>
        <color indexed="8"/>
        <rFont val="Calibri"/>
        <family val="2"/>
      </rPr>
      <t xml:space="preserve">    Affects some (11-30%) of the total population or occurrences
(d) </t>
    </r>
    <r>
      <rPr>
        <u/>
        <sz val="10"/>
        <color indexed="8"/>
        <rFont val="Calibri"/>
        <family val="2"/>
      </rPr>
      <t>Small</t>
    </r>
    <r>
      <rPr>
        <sz val="10"/>
        <color indexed="8"/>
        <rFont val="Calibri"/>
        <family val="2"/>
      </rPr>
      <t xml:space="preserve">    Affects a small (1-10%) proportion of the total population or occurrences
(e) </t>
    </r>
    <r>
      <rPr>
        <u/>
        <sz val="10"/>
        <color indexed="8"/>
        <rFont val="Calibri"/>
        <family val="2"/>
      </rPr>
      <t>Unknown</t>
    </r>
    <r>
      <rPr>
        <sz val="10"/>
        <color indexed="8"/>
        <rFont val="Calibri"/>
        <family val="2"/>
      </rPr>
      <t xml:space="preserve">    There is insufficient information to determine the scope of threats
(f) None </t>
    </r>
  </si>
  <si>
    <r>
      <rPr>
        <b/>
        <sz val="10"/>
        <color indexed="8"/>
        <rFont val="Calibri"/>
        <family val="2"/>
      </rPr>
      <t xml:space="preserve">SEVERITY 
</t>
    </r>
    <r>
      <rPr>
        <sz val="10"/>
        <color indexed="8"/>
        <rFont val="Calibri"/>
        <family val="2"/>
      </rPr>
      <t xml:space="preserve">(a) </t>
    </r>
    <r>
      <rPr>
        <u/>
        <sz val="10"/>
        <color indexed="8"/>
        <rFont val="Calibri"/>
        <family val="2"/>
      </rPr>
      <t xml:space="preserve">Extreme </t>
    </r>
    <r>
      <rPr>
        <sz val="10"/>
        <color indexed="8"/>
        <rFont val="Calibri"/>
        <family val="2"/>
      </rPr>
      <t xml:space="preserve">   Likely to destroy or eliminate occurrences, or reduce the population 71-100%
(b) </t>
    </r>
    <r>
      <rPr>
        <u/>
        <sz val="10"/>
        <color indexed="8"/>
        <rFont val="Calibri"/>
        <family val="2"/>
      </rPr>
      <t xml:space="preserve">Serious </t>
    </r>
    <r>
      <rPr>
        <sz val="10"/>
        <color indexed="8"/>
        <rFont val="Calibri"/>
        <family val="2"/>
      </rPr>
      <t xml:space="preserve">   Likely to seriously degrade/reduce affected occurrences or habitat or reduce the population 31-70%
(c) </t>
    </r>
    <r>
      <rPr>
        <u/>
        <sz val="10"/>
        <color indexed="8"/>
        <rFont val="Calibri"/>
        <family val="2"/>
      </rPr>
      <t xml:space="preserve">Moderate </t>
    </r>
    <r>
      <rPr>
        <sz val="10"/>
        <color indexed="8"/>
        <rFont val="Calibri"/>
        <family val="2"/>
      </rPr>
      <t xml:space="preserve">   Likely to moderately degrade/reduce affected occurrences or habitat or reduce the population 11-30%
(d) </t>
    </r>
    <r>
      <rPr>
        <u/>
        <sz val="10"/>
        <color indexed="8"/>
        <rFont val="Calibri"/>
        <family val="2"/>
      </rPr>
      <t xml:space="preserve">Slight </t>
    </r>
    <r>
      <rPr>
        <sz val="10"/>
        <color indexed="8"/>
        <rFont val="Calibri"/>
        <family val="2"/>
      </rPr>
      <t xml:space="preserve">   Likely to only slightly degrade/reduce affected occurrences or habitat, or reduce the population 1-10%
(e) </t>
    </r>
    <r>
      <rPr>
        <u/>
        <sz val="10"/>
        <color indexed="8"/>
        <rFont val="Calibri"/>
        <family val="2"/>
      </rPr>
      <t xml:space="preserve">Unknown </t>
    </r>
    <r>
      <rPr>
        <sz val="10"/>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</si>
  <si>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</si>
  <si>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</si>
  <si>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</si>
  <si>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</si>
  <si>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</si>
  <si>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</si>
  <si>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</si>
  <si>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</si>
  <si>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</si>
  <si>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</si>
  <si>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</si>
  <si>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</si>
  <si>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</si>
  <si>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</si>
  <si>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</si>
  <si>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</si>
  <si>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</si>
  <si>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</si>
  <si>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</si>
  <si>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</si>
  <si>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</si>
  <si>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</si>
  <si>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</si>
  <si>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Exotic? Non- native?</t>
  </si>
  <si>
    <t>Metric 1</t>
  </si>
  <si>
    <t>(a) Scope</t>
  </si>
  <si>
    <t>(b) Severity</t>
  </si>
  <si>
    <t>Metric  11</t>
  </si>
  <si>
    <t xml:space="preserve">This species has been split out in other neighboring states.  </t>
  </si>
  <si>
    <t>Few surveys directed at this species; we need more information on it.</t>
  </si>
  <si>
    <t>SC</t>
  </si>
  <si>
    <t>Chauga Crayfish</t>
  </si>
  <si>
    <t>Range will likely expand as more surveys are conducted</t>
  </si>
  <si>
    <t>Range will expand as more surveys are conducted</t>
  </si>
  <si>
    <t>Little Tennessee Crayfish</t>
  </si>
  <si>
    <t>Range is expanding in lower Catawba basin</t>
  </si>
  <si>
    <t xml:space="preserve">This is a species complex and occurs in several different river basins.  </t>
  </si>
  <si>
    <t>Perhaps the rarest crayfish in NC.</t>
  </si>
  <si>
    <t xml:space="preserve">A species complex in NC, Great need for genetic work to parse out species. </t>
  </si>
  <si>
    <t>Introduced in the French Broad River Basin and could be displacing native crayfish.</t>
  </si>
  <si>
    <t>Orconectes carolinensis</t>
  </si>
  <si>
    <t>Orconectes cristavarius</t>
  </si>
  <si>
    <t>Orconectes erichsonianus</t>
  </si>
  <si>
    <t>Orconectes forceps</t>
  </si>
  <si>
    <t>Orconectes juvenilis</t>
  </si>
  <si>
    <t>Orconectes rusticus</t>
  </si>
  <si>
    <t>Orconectes spinosus</t>
  </si>
  <si>
    <t>Orconectes virginiensis</t>
  </si>
  <si>
    <t>Orconectes virilis</t>
  </si>
  <si>
    <t>Native in lower Catawba Basin, few introductions in WNC.</t>
  </si>
  <si>
    <t xml:space="preserve">No stopping it, perhaps cold water will keep its numbers down in WNC.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</si>
</sst>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i/>
      <sz val="14"/>
      <color theme="1"/>
      <name val="Calibri"/>
      <family val="2"/>
      <scheme val="minor"/>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b/>
      <sz val="11"/>
      <color rgb="FFFF0000"/>
      <name val="Calibri"/>
      <family val="2"/>
    </font>
    <font>
      <sz val="11"/>
      <name val="Calibri"/>
      <family val="2"/>
    </font>
    <font>
      <b/>
      <sz val="11"/>
      <color rgb="FFFF0000"/>
      <name val="Calibri"/>
      <family val="2"/>
      <scheme val="minor"/>
    </font>
    <font>
      <sz val="12"/>
      <name val="Calibri"/>
      <family val="2"/>
      <scheme val="minor"/>
    </font>
    <font>
      <i/>
      <sz val="11"/>
      <name val="Calibri"/>
      <family val="2"/>
      <scheme val="minor"/>
    </font>
    <font>
      <sz val="11"/>
      <name val="Calibri"/>
      <family val="2"/>
      <scheme val="minor"/>
    </font>
    <font>
      <sz val="10"/>
      <name val="Calibri"/>
      <family val="2"/>
      <scheme val="minor"/>
    </font>
    <font>
      <b/>
      <sz val="11"/>
      <name val="Calibri"/>
      <family val="2"/>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sz val="11"/>
      <color rgb="FFFF0000"/>
      <name val="Calibri"/>
      <family val="2"/>
    </font>
    <font>
      <i/>
      <sz val="11"/>
      <color indexed="8"/>
      <name val="Calibri"/>
      <family val="2"/>
    </font>
    <font>
      <i/>
      <sz val="12"/>
      <color indexed="8"/>
      <name val="Calibri"/>
      <family val="2"/>
    </font>
    <font>
      <b/>
      <i/>
      <sz val="12"/>
      <color indexed="8"/>
      <name val="Calibri"/>
      <family val="2"/>
    </font>
    <font>
      <sz val="10"/>
      <color indexed="8"/>
      <name val="Calibri"/>
      <family val="2"/>
    </font>
    <font>
      <b/>
      <u/>
      <sz val="11"/>
      <color indexed="8"/>
      <name val="Calibri"/>
      <family val="2"/>
    </font>
    <font>
      <u/>
      <sz val="10"/>
      <color indexed="8"/>
      <name val="Calibri"/>
      <family val="2"/>
    </font>
    <font>
      <u/>
      <sz val="9"/>
      <color indexed="8"/>
      <name val="Calibri"/>
      <family val="2"/>
    </font>
    <font>
      <b/>
      <sz val="9"/>
      <color rgb="FF000000"/>
      <name val="Calibri"/>
      <family val="2"/>
    </font>
    <font>
      <b/>
      <i/>
      <sz val="12"/>
      <color theme="1"/>
      <name val="Calibri"/>
      <family val="2"/>
      <scheme val="minor"/>
    </font>
    <font>
      <b/>
      <sz val="13"/>
      <color rgb="FFFF0000"/>
      <name val="Calibri"/>
      <family val="2"/>
      <scheme val="minor"/>
    </font>
    <font>
      <i/>
      <sz val="12"/>
      <name val="Calibri"/>
      <family val="2"/>
      <scheme val="minor"/>
    </font>
    <font>
      <b/>
      <sz val="15"/>
      <color theme="1"/>
      <name val="Calibri"/>
      <family val="2"/>
      <scheme val="minor"/>
    </font>
    <font>
      <b/>
      <i/>
      <sz val="15"/>
      <color theme="1"/>
      <name val="Calibri"/>
      <family val="2"/>
      <scheme val="minor"/>
    </font>
    <font>
      <b/>
      <i/>
      <sz val="15"/>
      <color rgb="FFFF0000"/>
      <name val="Calibri"/>
      <family val="2"/>
      <scheme val="minor"/>
    </font>
    <font>
      <sz val="15"/>
      <color theme="1"/>
      <name val="Calibri"/>
      <family val="2"/>
      <scheme val="minor"/>
    </font>
    <font>
      <b/>
      <sz val="13"/>
      <color rgb="FFFF0000"/>
      <name val="Calibri"/>
      <family val="2"/>
    </font>
    <font>
      <b/>
      <sz val="13"/>
      <color indexed="8"/>
      <name val="Calibri"/>
      <family val="2"/>
    </font>
    <font>
      <i/>
      <sz val="11"/>
      <name val="Calibri"/>
      <family val="2"/>
    </font>
    <font>
      <i/>
      <sz val="11"/>
      <color rgb="FFFF0000"/>
      <name val="Calibri"/>
      <family val="2"/>
    </font>
    <font>
      <b/>
      <i/>
      <sz val="11"/>
      <color rgb="FFFF0000"/>
      <name val="Calibri"/>
      <family val="2"/>
    </font>
    <font>
      <b/>
      <sz val="11"/>
      <name val="Calibri"/>
      <family val="2"/>
      <scheme val="minor"/>
    </font>
    <font>
      <sz val="8"/>
      <color indexed="8"/>
      <name val="Calibri"/>
      <family val="2"/>
    </font>
    <font>
      <b/>
      <strike/>
      <sz val="11"/>
      <color rgb="FFFF0000"/>
      <name val="Calibri"/>
      <family val="2"/>
    </font>
    <font>
      <b/>
      <sz val="8"/>
      <color indexed="36"/>
      <name val="Calibri"/>
      <family val="2"/>
    </font>
    <font>
      <b/>
      <sz val="8"/>
      <color indexed="40"/>
      <name val="Calibri"/>
      <family val="2"/>
    </font>
    <font>
      <b/>
      <i/>
      <sz val="11"/>
      <name val="Calibri"/>
      <family val="2"/>
      <scheme val="minor"/>
    </font>
    <font>
      <b/>
      <sz val="12"/>
      <color rgb="FFFF0000"/>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99FF"/>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1" fillId="0" borderId="0"/>
  </cellStyleXfs>
  <cellXfs count="303">
    <xf numFmtId="0" fontId="0" fillId="0" borderId="0" xfId="0"/>
    <xf numFmtId="0" fontId="0" fillId="0" borderId="16" xfId="0" applyFill="1" applyBorder="1"/>
    <xf numFmtId="0" fontId="0" fillId="0" borderId="16" xfId="0" applyBorder="1"/>
    <xf numFmtId="0" fontId="25" fillId="34" borderId="16" xfId="0" applyFont="1" applyFill="1" applyBorder="1" applyAlignment="1">
      <alignment horizontal="center" vertical="center" wrapText="1"/>
    </xf>
    <xf numFmtId="0" fontId="24" fillId="36" borderId="16" xfId="0" applyFont="1" applyFill="1" applyBorder="1" applyAlignment="1">
      <alignment horizontal="center" vertical="center"/>
    </xf>
    <xf numFmtId="0" fontId="24" fillId="37" borderId="16" xfId="0" applyFont="1" applyFill="1" applyBorder="1" applyAlignment="1">
      <alignment horizontal="center" vertical="center"/>
    </xf>
    <xf numFmtId="0" fontId="24" fillId="38" borderId="16" xfId="0" applyFont="1" applyFill="1" applyBorder="1" applyAlignment="1">
      <alignment horizontal="center" vertical="center"/>
    </xf>
    <xf numFmtId="0" fontId="19" fillId="38" borderId="16" xfId="0" applyFont="1" applyFill="1" applyBorder="1" applyAlignment="1">
      <alignment horizontal="center" vertical="center" wrapText="1"/>
    </xf>
    <xf numFmtId="0" fontId="24" fillId="0" borderId="16" xfId="0" applyFont="1" applyFill="1" applyBorder="1"/>
    <xf numFmtId="0" fontId="25" fillId="0" borderId="16" xfId="0" applyFont="1" applyFill="1" applyBorder="1"/>
    <xf numFmtId="0" fontId="21" fillId="0" borderId="16" xfId="0" applyFont="1" applyFill="1" applyBorder="1"/>
    <xf numFmtId="0" fontId="0" fillId="0" borderId="16" xfId="0" applyFont="1" applyFill="1" applyBorder="1"/>
    <xf numFmtId="0" fontId="20" fillId="0" borderId="16" xfId="0" applyFont="1" applyFill="1" applyBorder="1"/>
    <xf numFmtId="0" fontId="0" fillId="0" borderId="16" xfId="0" applyFont="1" applyFill="1" applyBorder="1" applyAlignment="1">
      <alignment vertical="top"/>
    </xf>
    <xf numFmtId="0" fontId="25" fillId="0" borderId="16" xfId="0" applyFont="1" applyFill="1" applyBorder="1" applyAlignment="1">
      <alignment vertical="center"/>
    </xf>
    <xf numFmtId="0" fontId="18" fillId="0" borderId="10" xfId="43" applyFont="1" applyFill="1" applyBorder="1" applyAlignment="1">
      <alignment horizontal="center" wrapText="1"/>
    </xf>
    <xf numFmtId="0" fontId="19" fillId="0" borderId="10" xfId="43" applyFont="1" applyFill="1" applyBorder="1" applyAlignment="1">
      <alignment horizontal="center" wrapText="1"/>
    </xf>
    <xf numFmtId="0" fontId="58" fillId="0" borderId="10" xfId="43" applyFont="1" applyFill="1" applyBorder="1" applyAlignment="1">
      <alignment horizontal="center" wrapText="1"/>
    </xf>
    <xf numFmtId="0" fontId="14" fillId="0" borderId="16" xfId="0" applyFont="1" applyFill="1" applyBorder="1" applyAlignment="1">
      <alignment vertical="center"/>
    </xf>
    <xf numFmtId="0" fontId="50" fillId="0" borderId="16" xfId="0" applyFont="1" applyFill="1" applyBorder="1" applyAlignment="1">
      <alignment horizontal="center" vertical="center"/>
    </xf>
    <xf numFmtId="0" fontId="14" fillId="0" borderId="16" xfId="0" applyFont="1" applyFill="1" applyBorder="1" applyAlignment="1">
      <alignment vertical="center" wrapText="1"/>
    </xf>
    <xf numFmtId="0" fontId="0" fillId="0" borderId="16" xfId="0" applyFont="1" applyFill="1" applyBorder="1" applyAlignment="1">
      <alignment vertical="center"/>
    </xf>
    <xf numFmtId="0" fontId="18" fillId="0" borderId="10" xfId="43" applyFont="1" applyFill="1" applyBorder="1" applyAlignment="1">
      <alignment horizontal="center" vertical="center" wrapText="1"/>
    </xf>
    <xf numFmtId="0" fontId="19" fillId="0" borderId="10" xfId="43" applyFont="1" applyFill="1" applyBorder="1" applyAlignment="1">
      <alignment horizontal="center" vertical="center" wrapText="1"/>
    </xf>
    <xf numFmtId="0" fontId="0"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60" fillId="36" borderId="16" xfId="0" applyFont="1" applyFill="1" applyBorder="1" applyAlignment="1">
      <alignment horizontal="center" vertical="center" wrapText="1"/>
    </xf>
    <xf numFmtId="0" fontId="60" fillId="33" borderId="16" xfId="0" applyFont="1" applyFill="1" applyBorder="1" applyAlignment="1">
      <alignment horizontal="center" vertical="center" wrapText="1"/>
    </xf>
    <xf numFmtId="0" fontId="16" fillId="0" borderId="16" xfId="0" applyFont="1" applyFill="1" applyBorder="1" applyAlignment="1">
      <alignment horizontal="center" vertical="center"/>
    </xf>
    <xf numFmtId="1" fontId="16" fillId="0" borderId="16"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16" fillId="0" borderId="16" xfId="0" applyFont="1" applyFill="1" applyBorder="1" applyAlignment="1">
      <alignment horizontal="center"/>
    </xf>
    <xf numFmtId="0" fontId="0" fillId="0" borderId="14" xfId="0" applyFill="1" applyBorder="1"/>
    <xf numFmtId="0" fontId="55" fillId="0" borderId="16" xfId="0" applyFont="1" applyFill="1" applyBorder="1"/>
    <xf numFmtId="0" fontId="55" fillId="0" borderId="16" xfId="0" applyFont="1" applyFill="1" applyBorder="1" applyAlignment="1">
      <alignment horizontal="center" vertical="center"/>
    </xf>
    <xf numFmtId="0" fontId="22" fillId="35" borderId="17" xfId="0" applyFont="1" applyFill="1" applyBorder="1" applyAlignment="1">
      <alignment horizontal="center" vertical="center" wrapText="1"/>
    </xf>
    <xf numFmtId="0" fontId="0" fillId="0" borderId="17" xfId="0" applyFont="1" applyFill="1" applyBorder="1"/>
    <xf numFmtId="0" fontId="23" fillId="35" borderId="16" xfId="0" applyFont="1" applyFill="1" applyBorder="1" applyAlignment="1">
      <alignment horizontal="center" vertical="center" wrapText="1"/>
    </xf>
    <xf numFmtId="0" fontId="53" fillId="35" borderId="16" xfId="0" applyFont="1" applyFill="1" applyBorder="1" applyAlignment="1">
      <alignment horizontal="center" vertical="center" wrapText="1"/>
    </xf>
    <xf numFmtId="0" fontId="56" fillId="35" borderId="16" xfId="0" applyFont="1" applyFill="1" applyBorder="1" applyAlignment="1">
      <alignment horizontal="center" vertical="center" wrapText="1"/>
    </xf>
    <xf numFmtId="1" fontId="0" fillId="0" borderId="16" xfId="0" applyNumberFormat="1" applyFont="1" applyFill="1" applyBorder="1" applyAlignment="1">
      <alignment horizontal="center" vertical="center"/>
    </xf>
    <xf numFmtId="0" fontId="22" fillId="0" borderId="14" xfId="0" applyFont="1" applyFill="1" applyBorder="1" applyAlignment="1">
      <alignment horizontal="center" vertical="top"/>
    </xf>
    <xf numFmtId="0" fontId="60" fillId="0" borderId="16" xfId="0" applyFont="1" applyFill="1" applyBorder="1" applyAlignment="1">
      <alignment horizontal="center" wrapText="1"/>
    </xf>
    <xf numFmtId="0" fontId="60" fillId="0" borderId="16" xfId="0" applyFont="1" applyFill="1" applyBorder="1" applyAlignment="1">
      <alignment horizontal="center" vertical="center" wrapText="1"/>
    </xf>
    <xf numFmtId="0" fontId="61" fillId="0" borderId="16" xfId="0" applyFont="1" applyFill="1" applyBorder="1" applyAlignment="1" applyProtection="1">
      <alignment horizontal="center" wrapText="1"/>
      <protection locked="0"/>
    </xf>
    <xf numFmtId="0" fontId="19" fillId="0" borderId="10" xfId="0" applyFont="1" applyFill="1" applyBorder="1" applyAlignment="1">
      <alignment horizontal="center" vertical="center" wrapText="1"/>
    </xf>
    <xf numFmtId="0" fontId="56" fillId="0" borderId="10" xfId="43" applyFont="1" applyFill="1" applyBorder="1" applyAlignment="1">
      <alignment horizontal="center" wrapText="1"/>
    </xf>
    <xf numFmtId="0" fontId="18" fillId="0" borderId="10" xfId="0" applyFont="1" applyFill="1" applyBorder="1" applyAlignment="1">
      <alignment horizontal="center" vertical="center" wrapText="1"/>
    </xf>
    <xf numFmtId="0" fontId="0" fillId="0" borderId="16" xfId="0" applyFont="1" applyBorder="1"/>
    <xf numFmtId="0" fontId="0" fillId="0" borderId="10" xfId="0" applyBorder="1" applyAlignment="1">
      <alignment vertical="center"/>
    </xf>
    <xf numFmtId="0" fontId="0" fillId="45" borderId="14" xfId="0" applyFill="1" applyBorder="1"/>
    <xf numFmtId="0" fontId="0" fillId="45" borderId="15" xfId="0" applyFill="1" applyBorder="1"/>
    <xf numFmtId="0" fontId="22" fillId="45" borderId="14" xfId="0" applyFont="1" applyFill="1" applyBorder="1" applyAlignment="1">
      <alignment horizontal="center" vertical="top"/>
    </xf>
    <xf numFmtId="0" fontId="22" fillId="45" borderId="17" xfId="0" applyFont="1" applyFill="1" applyBorder="1" applyAlignment="1">
      <alignment horizontal="center" vertical="center" wrapText="1"/>
    </xf>
    <xf numFmtId="0" fontId="23" fillId="45" borderId="16" xfId="0" applyFont="1" applyFill="1" applyBorder="1" applyAlignment="1">
      <alignment horizontal="center" vertical="center" wrapText="1"/>
    </xf>
    <xf numFmtId="0" fontId="53" fillId="45" borderId="16" xfId="0" applyFont="1" applyFill="1" applyBorder="1" applyAlignment="1">
      <alignment horizontal="center" vertical="center" wrapText="1"/>
    </xf>
    <xf numFmtId="0" fontId="56" fillId="45" borderId="16" xfId="0" applyFont="1" applyFill="1" applyBorder="1" applyAlignment="1">
      <alignment horizontal="center" vertical="center" wrapText="1"/>
    </xf>
    <xf numFmtId="0" fontId="19" fillId="45" borderId="16" xfId="0" applyFont="1" applyFill="1" applyBorder="1" applyAlignment="1">
      <alignment horizontal="center" vertical="center" wrapText="1"/>
    </xf>
    <xf numFmtId="0" fontId="56" fillId="45" borderId="16" xfId="0" applyFont="1" applyFill="1" applyBorder="1" applyAlignment="1">
      <alignment horizontal="center" textRotation="90" wrapText="1"/>
    </xf>
    <xf numFmtId="0" fontId="21" fillId="45" borderId="16" xfId="0" applyFont="1" applyFill="1" applyBorder="1" applyAlignment="1">
      <alignment horizontal="center" vertical="center"/>
    </xf>
    <xf numFmtId="0" fontId="16" fillId="45" borderId="16" xfId="0" applyFont="1" applyFill="1" applyBorder="1" applyAlignment="1">
      <alignment horizontal="center" vertical="center" wrapText="1"/>
    </xf>
    <xf numFmtId="0" fontId="25" fillId="45" borderId="16" xfId="0" applyFont="1" applyFill="1" applyBorder="1" applyAlignment="1">
      <alignment horizontal="center" vertical="center" wrapText="1"/>
    </xf>
    <xf numFmtId="1" fontId="24" fillId="45" borderId="16" xfId="0" applyNumberFormat="1" applyFont="1" applyFill="1" applyBorder="1" applyAlignment="1">
      <alignment horizontal="center" wrapText="1"/>
    </xf>
    <xf numFmtId="0" fontId="46" fillId="45" borderId="16" xfId="0" applyFont="1" applyFill="1" applyBorder="1" applyAlignment="1">
      <alignment horizontal="center" wrapText="1"/>
    </xf>
    <xf numFmtId="0" fontId="24" fillId="45" borderId="16" xfId="0" applyFont="1" applyFill="1" applyBorder="1" applyAlignment="1">
      <alignment horizontal="center" wrapText="1"/>
    </xf>
    <xf numFmtId="0" fontId="0" fillId="45" borderId="16" xfId="0" applyFont="1" applyFill="1" applyBorder="1"/>
    <xf numFmtId="0" fontId="0" fillId="45" borderId="16" xfId="0" applyFill="1" applyBorder="1"/>
    <xf numFmtId="0" fontId="32" fillId="0" borderId="16" xfId="42" applyBorder="1"/>
    <xf numFmtId="0" fontId="65" fillId="0" borderId="16" xfId="42" applyFont="1" applyBorder="1"/>
    <xf numFmtId="0" fontId="29" fillId="0" borderId="16" xfId="42" applyFont="1" applyBorder="1"/>
    <xf numFmtId="0" fontId="32" fillId="0" borderId="16" xfId="42" applyBorder="1" applyAlignment="1">
      <alignment horizontal="center"/>
    </xf>
    <xf numFmtId="0" fontId="29" fillId="0" borderId="16" xfId="42" applyFont="1" applyBorder="1" applyAlignment="1">
      <alignment horizontal="center"/>
    </xf>
    <xf numFmtId="0" fontId="37" fillId="0" borderId="16" xfId="42" applyFont="1" applyBorder="1"/>
    <xf numFmtId="0" fontId="26" fillId="0" borderId="16" xfId="42" applyFont="1" applyBorder="1" applyAlignment="1" applyProtection="1">
      <alignment wrapText="1"/>
      <protection locked="0"/>
    </xf>
    <xf numFmtId="0" fontId="34" fillId="0" borderId="16" xfId="42" applyFont="1" applyBorder="1" applyAlignment="1" applyProtection="1">
      <alignment wrapText="1"/>
      <protection locked="0"/>
    </xf>
    <xf numFmtId="0" fontId="67" fillId="0" borderId="16" xfId="42" applyFont="1" applyBorder="1" applyAlignment="1" applyProtection="1">
      <alignment wrapText="1"/>
      <protection locked="0"/>
    </xf>
    <xf numFmtId="0" fontId="61" fillId="0" borderId="16" xfId="42" applyFont="1" applyBorder="1" applyAlignment="1" applyProtection="1">
      <alignment wrapText="1"/>
      <protection locked="0"/>
    </xf>
    <xf numFmtId="0" fontId="34" fillId="44" borderId="16" xfId="42" applyFont="1" applyFill="1" applyBorder="1" applyAlignment="1" applyProtection="1">
      <alignment horizontal="center" wrapText="1"/>
      <protection locked="0"/>
    </xf>
    <xf numFmtId="0" fontId="34" fillId="34" borderId="16" xfId="42" applyFont="1" applyFill="1" applyBorder="1" applyAlignment="1" applyProtection="1">
      <alignment horizontal="center" wrapText="1"/>
      <protection locked="0"/>
    </xf>
    <xf numFmtId="0" fontId="61" fillId="43" borderId="16" xfId="42" applyFont="1" applyFill="1" applyBorder="1" applyAlignment="1" applyProtection="1">
      <alignment horizontal="center" wrapText="1"/>
      <protection locked="0"/>
    </xf>
    <xf numFmtId="0" fontId="34" fillId="43" borderId="16" xfId="42" applyFont="1" applyFill="1" applyBorder="1" applyAlignment="1" applyProtection="1">
      <alignment horizontal="center" wrapText="1"/>
      <protection locked="0"/>
    </xf>
    <xf numFmtId="0" fontId="26" fillId="0" borderId="16" xfId="42" applyFont="1" applyBorder="1" applyAlignment="1" applyProtection="1">
      <alignment horizontal="left" vertical="top"/>
      <protection locked="0"/>
    </xf>
    <xf numFmtId="0" fontId="66" fillId="0" borderId="16" xfId="42" applyFont="1" applyBorder="1" applyAlignment="1" applyProtection="1">
      <alignment horizontal="left" vertical="top"/>
      <protection locked="0"/>
    </xf>
    <xf numFmtId="0" fontId="29" fillId="0" borderId="16" xfId="42" applyFont="1" applyBorder="1" applyAlignment="1" applyProtection="1">
      <alignment horizontal="left" vertical="top"/>
      <protection locked="0"/>
    </xf>
    <xf numFmtId="0" fontId="32" fillId="0" borderId="16" xfId="42" applyBorder="1" applyProtection="1">
      <protection locked="0"/>
    </xf>
    <xf numFmtId="0" fontId="66" fillId="0" borderId="16" xfId="42" applyFont="1" applyBorder="1" applyProtection="1">
      <protection locked="0"/>
    </xf>
    <xf numFmtId="0" fontId="29" fillId="0" borderId="16" xfId="42" applyFont="1" applyBorder="1" applyProtection="1">
      <protection locked="0"/>
    </xf>
    <xf numFmtId="0" fontId="21" fillId="36" borderId="16" xfId="0" applyFont="1" applyFill="1" applyBorder="1" applyAlignment="1">
      <alignment wrapText="1"/>
    </xf>
    <xf numFmtId="0" fontId="21" fillId="37" borderId="16" xfId="0" applyFont="1" applyFill="1" applyBorder="1" applyAlignment="1">
      <alignment wrapText="1"/>
    </xf>
    <xf numFmtId="0" fontId="21" fillId="46" borderId="16" xfId="0" applyFont="1" applyFill="1" applyBorder="1" applyAlignment="1">
      <alignment wrapText="1"/>
    </xf>
    <xf numFmtId="0" fontId="0" fillId="0" borderId="10" xfId="43" applyFont="1" applyFill="1" applyBorder="1" applyAlignment="1">
      <alignment horizontal="center" wrapText="1"/>
    </xf>
    <xf numFmtId="0" fontId="52" fillId="0" borderId="10" xfId="43" applyFont="1" applyFill="1" applyBorder="1" applyAlignment="1">
      <alignment horizontal="center" wrapText="1"/>
    </xf>
    <xf numFmtId="0" fontId="0" fillId="0" borderId="10" xfId="43" applyFont="1" applyFill="1" applyBorder="1" applyAlignment="1">
      <alignment horizontal="center" vertical="center" wrapText="1"/>
    </xf>
    <xf numFmtId="0" fontId="16" fillId="0" borderId="10" xfId="0" applyFont="1" applyFill="1" applyBorder="1" applyAlignment="1">
      <alignment vertical="center"/>
    </xf>
    <xf numFmtId="0" fontId="0" fillId="0" borderId="14" xfId="0" applyFill="1" applyBorder="1" applyAlignment="1">
      <alignment horizontal="center" vertical="center" wrapText="1"/>
    </xf>
    <xf numFmtId="0" fontId="0" fillId="38" borderId="16" xfId="0" applyFill="1" applyBorder="1"/>
    <xf numFmtId="0" fontId="52" fillId="0" borderId="10" xfId="43" applyFont="1" applyFill="1" applyBorder="1" applyAlignment="1">
      <alignment horizontal="center" vertical="center" wrapText="1"/>
    </xf>
    <xf numFmtId="0" fontId="0" fillId="0" borderId="10" xfId="0" applyFill="1" applyBorder="1" applyAlignment="1">
      <alignment vertical="center"/>
    </xf>
    <xf numFmtId="0" fontId="51" fillId="0" borderId="10" xfId="0" applyFont="1" applyFill="1" applyBorder="1" applyAlignment="1">
      <alignment vertical="center"/>
    </xf>
    <xf numFmtId="0" fontId="73" fillId="36" borderId="16" xfId="0" applyFont="1" applyFill="1" applyBorder="1" applyAlignment="1">
      <alignment horizontal="left" vertical="center" wrapText="1"/>
    </xf>
    <xf numFmtId="0" fontId="62" fillId="36" borderId="16" xfId="0" applyFont="1" applyFill="1" applyBorder="1" applyAlignment="1">
      <alignment horizontal="left" vertical="center" wrapText="1"/>
    </xf>
    <xf numFmtId="0" fontId="0" fillId="36" borderId="15" xfId="0" applyFill="1" applyBorder="1"/>
    <xf numFmtId="0" fontId="52" fillId="0" borderId="14" xfId="0" applyFont="1" applyFill="1" applyBorder="1" applyAlignment="1">
      <alignment vertical="top" wrapText="1"/>
    </xf>
    <xf numFmtId="0" fontId="0" fillId="0" borderId="14" xfId="0" applyFont="1" applyFill="1" applyBorder="1" applyAlignment="1">
      <alignment vertical="top"/>
    </xf>
    <xf numFmtId="0" fontId="52" fillId="0" borderId="14" xfId="0" applyFont="1" applyFill="1" applyBorder="1" applyAlignment="1">
      <alignment vertical="top"/>
    </xf>
    <xf numFmtId="0" fontId="0" fillId="0" borderId="14" xfId="0" applyFont="1" applyFill="1" applyBorder="1" applyAlignment="1">
      <alignment vertical="center"/>
    </xf>
    <xf numFmtId="0" fontId="52" fillId="0" borderId="14" xfId="0" applyFont="1" applyFill="1" applyBorder="1" applyAlignment="1">
      <alignment vertical="center"/>
    </xf>
    <xf numFmtId="0" fontId="14" fillId="0" borderId="14" xfId="0" applyFont="1" applyFill="1" applyBorder="1" applyAlignment="1">
      <alignment vertical="center"/>
    </xf>
    <xf numFmtId="0" fontId="50" fillId="0" borderId="14" xfId="0" applyFont="1" applyFill="1" applyBorder="1" applyAlignment="1">
      <alignment horizontal="center" vertical="top" wrapText="1"/>
    </xf>
    <xf numFmtId="0" fontId="57" fillId="0" borderId="14" xfId="0" applyFont="1" applyFill="1" applyBorder="1" applyAlignment="1">
      <alignment horizontal="center" vertical="top"/>
    </xf>
    <xf numFmtId="0" fontId="49" fillId="36" borderId="15" xfId="0" applyFont="1" applyFill="1" applyBorder="1" applyAlignment="1">
      <alignment horizontal="center" vertical="center"/>
    </xf>
    <xf numFmtId="0" fontId="46" fillId="50" borderId="14" xfId="0" applyFont="1" applyFill="1" applyBorder="1" applyAlignment="1">
      <alignment horizontal="center" vertical="center" wrapText="1"/>
    </xf>
    <xf numFmtId="0" fontId="49" fillId="47" borderId="15" xfId="0" applyFont="1" applyFill="1" applyBorder="1" applyAlignment="1">
      <alignment horizontal="center" vertical="center" wrapText="1"/>
    </xf>
    <xf numFmtId="0" fontId="49" fillId="38" borderId="15" xfId="0" applyFont="1" applyFill="1" applyBorder="1" applyAlignment="1">
      <alignment horizontal="center" vertical="center" wrapText="1"/>
    </xf>
    <xf numFmtId="0" fontId="46" fillId="49" borderId="14" xfId="0" applyFont="1" applyFill="1" applyBorder="1" applyAlignment="1">
      <alignment horizontal="center" vertical="center" wrapText="1"/>
    </xf>
    <xf numFmtId="0" fontId="46" fillId="48" borderId="14" xfId="0" applyFont="1" applyFill="1" applyBorder="1" applyAlignment="1">
      <alignment horizontal="center" vertical="center" wrapText="1"/>
    </xf>
    <xf numFmtId="0" fontId="34" fillId="0" borderId="22" xfId="0" applyFont="1" applyFill="1" applyBorder="1" applyAlignment="1">
      <alignment horizontal="center" vertical="center"/>
    </xf>
    <xf numFmtId="0" fontId="0" fillId="0" borderId="18" xfId="0" applyFont="1" applyFill="1" applyBorder="1" applyAlignment="1">
      <alignment horizontal="left" vertical="center" wrapText="1"/>
    </xf>
    <xf numFmtId="0" fontId="20" fillId="0" borderId="10" xfId="0" applyFont="1" applyFill="1" applyBorder="1" applyAlignment="1">
      <alignment horizontal="left" vertical="center"/>
    </xf>
    <xf numFmtId="0" fontId="55" fillId="0" borderId="10" xfId="0" applyFont="1" applyFill="1" applyBorder="1" applyAlignment="1">
      <alignment horizontal="left" vertical="center"/>
    </xf>
    <xf numFmtId="0" fontId="55" fillId="0" borderId="19" xfId="0" applyFont="1" applyFill="1" applyBorder="1" applyAlignment="1">
      <alignment horizontal="left" vertical="center" wrapText="1"/>
    </xf>
    <xf numFmtId="0" fontId="55" fillId="0" borderId="16" xfId="0" applyFont="1" applyFill="1" applyBorder="1" applyAlignment="1">
      <alignment horizontal="center" vertical="top"/>
    </xf>
    <xf numFmtId="0" fontId="37" fillId="0" borderId="16" xfId="0" applyFont="1" applyFill="1" applyBorder="1" applyAlignment="1">
      <alignment horizontal="center" vertical="top"/>
    </xf>
    <xf numFmtId="0" fontId="55" fillId="0" borderId="16" xfId="0" applyFont="1" applyFill="1" applyBorder="1" applyAlignment="1">
      <alignment vertical="top" wrapText="1"/>
    </xf>
    <xf numFmtId="0" fontId="52" fillId="0" borderId="18" xfId="0" applyFont="1" applyFill="1" applyBorder="1" applyAlignment="1">
      <alignment horizontal="left" vertical="center" wrapText="1"/>
    </xf>
    <xf numFmtId="0" fontId="59" fillId="0" borderId="10" xfId="0" applyFont="1" applyFill="1" applyBorder="1" applyAlignment="1">
      <alignment horizontal="left" vertical="center"/>
    </xf>
    <xf numFmtId="0" fontId="14" fillId="0" borderId="16" xfId="0" applyFont="1" applyFill="1" applyBorder="1" applyAlignment="1">
      <alignment vertical="top" wrapText="1"/>
    </xf>
    <xf numFmtId="0" fontId="34" fillId="0" borderId="24" xfId="0" applyFont="1" applyFill="1" applyBorder="1" applyAlignment="1">
      <alignment horizontal="center" vertical="center"/>
    </xf>
    <xf numFmtId="0" fontId="37" fillId="0" borderId="16" xfId="0" applyFont="1" applyFill="1" applyBorder="1" applyAlignment="1">
      <alignment horizontal="center" vertical="center"/>
    </xf>
    <xf numFmtId="0" fontId="81" fillId="0" borderId="22" xfId="0" applyFont="1" applyFill="1" applyBorder="1" applyAlignment="1">
      <alignment horizontal="center" vertical="center"/>
    </xf>
    <xf numFmtId="0" fontId="81" fillId="0" borderId="24" xfId="0" applyFont="1" applyFill="1" applyBorder="1" applyAlignment="1">
      <alignment horizontal="center" vertical="center"/>
    </xf>
    <xf numFmtId="0" fontId="55" fillId="0" borderId="16" xfId="0" applyFont="1" applyFill="1" applyBorder="1" applyAlignment="1">
      <alignment vertical="center" wrapText="1"/>
    </xf>
    <xf numFmtId="0" fontId="32" fillId="0" borderId="16" xfId="0" applyFont="1" applyFill="1" applyBorder="1" applyAlignment="1">
      <alignment vertical="top"/>
    </xf>
    <xf numFmtId="0" fontId="21" fillId="0" borderId="16" xfId="0" applyFont="1" applyFill="1" applyBorder="1" applyAlignment="1">
      <alignment wrapText="1"/>
    </xf>
    <xf numFmtId="0" fontId="25" fillId="0" borderId="16"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18" xfId="0" applyFont="1" applyFill="1" applyBorder="1" applyAlignment="1">
      <alignment horizontal="left" vertical="center"/>
    </xf>
    <xf numFmtId="0" fontId="81" fillId="0" borderId="23" xfId="0" applyFont="1" applyFill="1" applyBorder="1" applyAlignment="1">
      <alignment horizontal="center" vertical="center"/>
    </xf>
    <xf numFmtId="0" fontId="81" fillId="0" borderId="25" xfId="0" applyFont="1" applyFill="1" applyBorder="1" applyAlignment="1">
      <alignment horizontal="center" vertical="center"/>
    </xf>
    <xf numFmtId="0" fontId="52" fillId="0" borderId="20" xfId="0" applyFont="1" applyFill="1" applyBorder="1" applyAlignment="1">
      <alignment horizontal="left" vertical="center" wrapText="1"/>
    </xf>
    <xf numFmtId="0" fontId="59" fillId="0" borderId="11" xfId="0" applyFont="1" applyFill="1" applyBorder="1" applyAlignment="1">
      <alignment horizontal="left" vertical="center"/>
    </xf>
    <xf numFmtId="0" fontId="55" fillId="0" borderId="11" xfId="0" applyFont="1" applyFill="1" applyBorder="1" applyAlignment="1">
      <alignment horizontal="left" vertical="center"/>
    </xf>
    <xf numFmtId="0" fontId="55" fillId="0" borderId="21" xfId="0" applyFont="1" applyFill="1" applyBorder="1" applyAlignment="1">
      <alignment horizontal="left" vertical="center" wrapText="1"/>
    </xf>
    <xf numFmtId="0" fontId="0" fillId="0" borderId="15" xfId="0" applyFill="1" applyBorder="1"/>
    <xf numFmtId="0" fontId="0" fillId="0" borderId="14" xfId="0" applyBorder="1" applyAlignment="1">
      <alignment horizontal="center" wrapText="1"/>
    </xf>
    <xf numFmtId="0" fontId="0" fillId="0" borderId="14" xfId="0" applyBorder="1" applyAlignment="1">
      <alignment horizontal="center" vertical="center" wrapText="1"/>
    </xf>
    <xf numFmtId="0" fontId="0" fillId="0" borderId="17" xfId="0" applyBorder="1" applyAlignment="1">
      <alignment horizontal="right" vertical="center"/>
    </xf>
    <xf numFmtId="0" fontId="60" fillId="36" borderId="16" xfId="0" applyFont="1" applyFill="1" applyBorder="1" applyAlignment="1">
      <alignment horizontal="center" wrapText="1"/>
    </xf>
    <xf numFmtId="0" fontId="60" fillId="0" borderId="16" xfId="0" applyFont="1" applyBorder="1" applyAlignment="1">
      <alignment horizontal="center" wrapText="1"/>
    </xf>
    <xf numFmtId="0" fontId="61" fillId="36" borderId="16" xfId="0" applyFont="1" applyFill="1" applyBorder="1" applyAlignment="1" applyProtection="1">
      <alignment horizontal="center" wrapText="1"/>
      <protection locked="0"/>
    </xf>
    <xf numFmtId="0" fontId="60"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0" fillId="0" borderId="0" xfId="0" applyBorder="1"/>
    <xf numFmtId="0" fontId="85" fillId="0" borderId="19" xfId="0" applyFont="1" applyFill="1" applyBorder="1" applyAlignment="1">
      <alignment horizontal="left" vertical="center" wrapText="1"/>
    </xf>
    <xf numFmtId="0" fontId="86" fillId="0" borderId="16" xfId="42" applyFont="1" applyBorder="1" applyAlignment="1">
      <alignment vertical="top" wrapText="1"/>
    </xf>
    <xf numFmtId="0" fontId="37" fillId="0" borderId="16" xfId="42" applyFont="1" applyBorder="1" applyAlignment="1">
      <alignment horizontal="center"/>
    </xf>
    <xf numFmtId="0" fontId="34" fillId="0" borderId="16" xfId="42" applyFont="1" applyBorder="1" applyAlignment="1">
      <alignment horizontal="center" wrapText="1"/>
    </xf>
    <xf numFmtId="0" fontId="37" fillId="36" borderId="16" xfId="42" applyFont="1" applyFill="1" applyBorder="1" applyAlignment="1">
      <alignment horizontal="center"/>
    </xf>
    <xf numFmtId="0" fontId="37" fillId="37" borderId="16" xfId="42" applyFont="1" applyFill="1" applyBorder="1" applyAlignment="1">
      <alignment horizontal="center"/>
    </xf>
    <xf numFmtId="0" fontId="82" fillId="0" borderId="16" xfId="42" applyFont="1" applyBorder="1"/>
    <xf numFmtId="0" fontId="51" fillId="0" borderId="16" xfId="42" applyFont="1" applyBorder="1"/>
    <xf numFmtId="0" fontId="34" fillId="0" borderId="16" xfId="42" applyFont="1" applyBorder="1" applyAlignment="1">
      <alignment wrapText="1"/>
    </xf>
    <xf numFmtId="0" fontId="64" fillId="0" borderId="16" xfId="42" applyFont="1" applyBorder="1" applyAlignment="1">
      <alignment horizontal="center"/>
    </xf>
    <xf numFmtId="0" fontId="26" fillId="34" borderId="16" xfId="42" applyFont="1" applyFill="1" applyBorder="1" applyAlignment="1" applyProtection="1">
      <alignment horizontal="center" wrapText="1"/>
      <protection locked="0"/>
    </xf>
    <xf numFmtId="0" fontId="61" fillId="42" borderId="16" xfId="42" applyFont="1" applyFill="1" applyBorder="1" applyAlignment="1" applyProtection="1">
      <alignment horizontal="center" wrapText="1"/>
      <protection locked="0"/>
    </xf>
    <xf numFmtId="0" fontId="37" fillId="0" borderId="16" xfId="42" applyFont="1" applyBorder="1" applyAlignment="1" applyProtection="1">
      <alignment horizontal="center" wrapText="1"/>
      <protection locked="0"/>
    </xf>
    <xf numFmtId="0" fontId="37" fillId="0" borderId="16" xfId="42" applyFont="1" applyBorder="1" applyAlignment="1" applyProtection="1">
      <alignment wrapText="1"/>
      <protection locked="0"/>
    </xf>
    <xf numFmtId="0" fontId="86" fillId="0" borderId="16" xfId="42" applyFont="1" applyBorder="1" applyAlignment="1" applyProtection="1">
      <alignment horizontal="center" vertical="top" wrapText="1"/>
      <protection locked="0"/>
    </xf>
    <xf numFmtId="0" fontId="86" fillId="0" borderId="16" xfId="42" applyFont="1" applyBorder="1" applyAlignment="1" applyProtection="1">
      <alignment textRotation="90" wrapText="1"/>
      <protection locked="0"/>
    </xf>
    <xf numFmtId="0" fontId="34" fillId="0" borderId="16" xfId="42" applyFont="1" applyBorder="1" applyAlignment="1" applyProtection="1">
      <alignment vertical="center" wrapText="1"/>
      <protection locked="0"/>
    </xf>
    <xf numFmtId="0" fontId="65" fillId="38" borderId="16" xfId="42" applyFont="1" applyFill="1" applyBorder="1"/>
    <xf numFmtId="0" fontId="37" fillId="38" borderId="16" xfId="42" applyFont="1" applyFill="1" applyBorder="1" applyAlignment="1">
      <alignment horizontal="center"/>
    </xf>
    <xf numFmtId="0" fontId="87" fillId="38" borderId="16" xfId="42" applyFont="1" applyFill="1" applyBorder="1" applyAlignment="1">
      <alignment horizontal="center"/>
    </xf>
    <xf numFmtId="0" fontId="32" fillId="0" borderId="16" xfId="42" applyFill="1" applyBorder="1" applyAlignment="1">
      <alignment horizontal="center"/>
    </xf>
    <xf numFmtId="0" fontId="37" fillId="0" borderId="16" xfId="42" applyFont="1" applyFill="1" applyBorder="1"/>
    <xf numFmtId="0" fontId="37" fillId="0" borderId="32" xfId="42" applyFont="1" applyFill="1" applyBorder="1" applyAlignment="1">
      <alignment horizontal="center" vertical="center"/>
    </xf>
    <xf numFmtId="0" fontId="32" fillId="0" borderId="16" xfId="42" applyFill="1" applyBorder="1"/>
    <xf numFmtId="0" fontId="65" fillId="0" borderId="16" xfId="42" applyFont="1" applyFill="1" applyBorder="1"/>
    <xf numFmtId="0" fontId="34" fillId="0" borderId="16" xfId="42" applyFont="1" applyFill="1" applyBorder="1"/>
    <xf numFmtId="0" fontId="32" fillId="0" borderId="16" xfId="42" applyFill="1" applyBorder="1" applyAlignment="1">
      <alignment horizontal="center" wrapText="1"/>
    </xf>
    <xf numFmtId="0" fontId="86" fillId="0" borderId="16" xfId="42" applyFont="1" applyFill="1" applyBorder="1" applyAlignment="1">
      <alignment vertical="top" wrapText="1"/>
    </xf>
    <xf numFmtId="0" fontId="0" fillId="0" borderId="14" xfId="0" applyFont="1" applyBorder="1" applyAlignment="1">
      <alignment horizontal="center" vertical="center" wrapText="1"/>
    </xf>
    <xf numFmtId="0" fontId="25" fillId="45" borderId="15" xfId="0" applyFont="1" applyFill="1" applyBorder="1" applyAlignment="1">
      <alignment horizontal="center"/>
    </xf>
    <xf numFmtId="0" fontId="25" fillId="0" borderId="15" xfId="0" applyFont="1" applyFill="1" applyBorder="1" applyAlignment="1">
      <alignment horizontal="center"/>
    </xf>
    <xf numFmtId="0" fontId="25" fillId="47" borderId="15" xfId="0" applyFont="1" applyFill="1" applyBorder="1" applyAlignment="1">
      <alignment horizontal="center"/>
    </xf>
    <xf numFmtId="0" fontId="25" fillId="38" borderId="15" xfId="0" applyFont="1" applyFill="1" applyBorder="1" applyAlignment="1">
      <alignment horizontal="center"/>
    </xf>
    <xf numFmtId="0" fontId="52" fillId="0" borderId="14" xfId="0" applyFont="1" applyFill="1" applyBorder="1" applyAlignment="1">
      <alignment vertical="center" wrapText="1"/>
    </xf>
    <xf numFmtId="0" fontId="50" fillId="0" borderId="14" xfId="0" applyFont="1" applyFill="1" applyBorder="1" applyAlignment="1">
      <alignment horizontal="center" vertical="center" wrapText="1"/>
    </xf>
    <xf numFmtId="0" fontId="51" fillId="0" borderId="16" xfId="0" applyFont="1" applyBorder="1" applyAlignment="1">
      <alignment vertical="center"/>
    </xf>
    <xf numFmtId="0" fontId="82" fillId="0" borderId="16" xfId="0" applyFont="1" applyBorder="1" applyAlignment="1">
      <alignment vertical="center"/>
    </xf>
    <xf numFmtId="0" fontId="0" fillId="0" borderId="16" xfId="0" applyBorder="1" applyAlignment="1">
      <alignment vertical="center"/>
    </xf>
    <xf numFmtId="0" fontId="0" fillId="0" borderId="16" xfId="0" applyBorder="1" applyAlignment="1">
      <alignment horizontal="center" vertical="center"/>
    </xf>
    <xf numFmtId="0" fontId="18" fillId="0" borderId="10" xfId="44" applyFont="1" applyBorder="1" applyAlignment="1">
      <alignment horizontal="center" vertical="center" wrapText="1"/>
    </xf>
    <xf numFmtId="0" fontId="57" fillId="0" borderId="14" xfId="0" applyFont="1" applyFill="1" applyBorder="1" applyAlignment="1">
      <alignment horizontal="center" vertical="center"/>
    </xf>
    <xf numFmtId="0" fontId="50" fillId="0" borderId="14" xfId="0" applyFont="1" applyFill="1" applyBorder="1" applyAlignment="1">
      <alignment horizontal="center" vertical="center"/>
    </xf>
    <xf numFmtId="0" fontId="51" fillId="0" borderId="16" xfId="0" applyFont="1" applyFill="1" applyBorder="1" applyAlignment="1">
      <alignment vertical="center"/>
    </xf>
    <xf numFmtId="0" fontId="82" fillId="0" borderId="16" xfId="0" applyFont="1" applyFill="1" applyBorder="1" applyAlignment="1">
      <alignment vertical="center"/>
    </xf>
    <xf numFmtId="0" fontId="51" fillId="0" borderId="14" xfId="0" applyFont="1" applyFill="1" applyBorder="1" applyAlignment="1">
      <alignment horizontal="center" vertical="center"/>
    </xf>
    <xf numFmtId="0" fontId="64" fillId="0" borderId="16" xfId="0" applyFont="1" applyBorder="1" applyAlignment="1">
      <alignment vertical="center"/>
    </xf>
    <xf numFmtId="0" fontId="83" fillId="0" borderId="16" xfId="0" applyFont="1" applyBorder="1" applyAlignment="1">
      <alignment vertical="center"/>
    </xf>
    <xf numFmtId="0" fontId="52" fillId="0" borderId="10" xfId="44" applyFont="1" applyBorder="1" applyAlignment="1">
      <alignment horizontal="center" vertical="center" wrapText="1"/>
    </xf>
    <xf numFmtId="0" fontId="19" fillId="0" borderId="10" xfId="44" applyFont="1" applyBorder="1" applyAlignment="1">
      <alignment horizontal="center" vertical="center" wrapText="1"/>
    </xf>
    <xf numFmtId="0" fontId="16" fillId="0" borderId="16" xfId="0" applyFont="1" applyFill="1" applyBorder="1" applyAlignment="1">
      <alignment vertical="center"/>
    </xf>
    <xf numFmtId="0" fontId="16" fillId="0" borderId="14" xfId="0" applyFont="1" applyFill="1" applyBorder="1" applyAlignment="1">
      <alignment vertical="center"/>
    </xf>
    <xf numFmtId="0" fontId="50" fillId="0" borderId="16" xfId="0" applyFont="1" applyBorder="1" applyAlignment="1">
      <alignment vertical="center"/>
    </xf>
    <xf numFmtId="0" fontId="84" fillId="0" borderId="16" xfId="0" applyFont="1" applyBorder="1" applyAlignment="1">
      <alignment vertical="center"/>
    </xf>
    <xf numFmtId="0" fontId="0" fillId="0" borderId="16" xfId="0" applyFont="1" applyBorder="1" applyAlignment="1">
      <alignment vertical="center"/>
    </xf>
    <xf numFmtId="0" fontId="16" fillId="0" borderId="16" xfId="0" applyFont="1" applyBorder="1" applyAlignment="1">
      <alignment horizontal="center" vertical="center"/>
    </xf>
    <xf numFmtId="0" fontId="85" fillId="0" borderId="16" xfId="0" applyFont="1" applyFill="1" applyBorder="1" applyAlignment="1">
      <alignment vertical="center" wrapText="1"/>
    </xf>
    <xf numFmtId="0" fontId="85" fillId="0" borderId="14" xfId="0" applyFont="1" applyFill="1" applyBorder="1" applyAlignment="1">
      <alignment horizontal="center" vertical="center" wrapText="1"/>
    </xf>
    <xf numFmtId="0" fontId="90" fillId="0" borderId="10" xfId="0" applyFont="1" applyFill="1" applyBorder="1" applyAlignment="1">
      <alignment horizontal="left" vertical="center"/>
    </xf>
    <xf numFmtId="0" fontId="55" fillId="0" borderId="0" xfId="0" applyFont="1" applyBorder="1" applyAlignment="1">
      <alignment vertical="top" wrapText="1"/>
    </xf>
    <xf numFmtId="0" fontId="54" fillId="0" borderId="0" xfId="0" applyFont="1" applyBorder="1" applyAlignment="1">
      <alignment vertical="top"/>
    </xf>
    <xf numFmtId="0" fontId="55" fillId="0" borderId="0" xfId="0" applyFont="1" applyFill="1" applyBorder="1" applyAlignment="1">
      <alignment horizontal="left" vertical="top"/>
    </xf>
    <xf numFmtId="0" fontId="25" fillId="36" borderId="16" xfId="0" applyFont="1" applyFill="1" applyBorder="1" applyAlignment="1">
      <alignment horizontal="left" vertical="center" wrapText="1"/>
    </xf>
    <xf numFmtId="0" fontId="34" fillId="50" borderId="22" xfId="0" applyFont="1" applyFill="1" applyBorder="1" applyAlignment="1">
      <alignment horizontal="center" vertical="center"/>
    </xf>
    <xf numFmtId="0" fontId="80" fillId="50" borderId="22" xfId="0" applyFont="1" applyFill="1" applyBorder="1" applyAlignment="1">
      <alignment horizontal="center" vertical="center"/>
    </xf>
    <xf numFmtId="0" fontId="81" fillId="50" borderId="22" xfId="0" applyFont="1" applyFill="1" applyBorder="1" applyAlignment="1">
      <alignment horizontal="center" vertical="center"/>
    </xf>
    <xf numFmtId="0" fontId="37" fillId="50" borderId="22" xfId="0" applyFont="1" applyFill="1" applyBorder="1" applyAlignment="1">
      <alignment horizontal="center" vertical="center"/>
    </xf>
    <xf numFmtId="0" fontId="34" fillId="49" borderId="24" xfId="0" applyFont="1" applyFill="1" applyBorder="1" applyAlignment="1">
      <alignment horizontal="center" vertical="center"/>
    </xf>
    <xf numFmtId="0" fontId="80" fillId="49" borderId="24" xfId="0" applyFont="1" applyFill="1" applyBorder="1" applyAlignment="1">
      <alignment horizontal="center" vertical="center"/>
    </xf>
    <xf numFmtId="0" fontId="81" fillId="49" borderId="24" xfId="0" applyFont="1" applyFill="1" applyBorder="1" applyAlignment="1">
      <alignment horizontal="center" vertical="center"/>
    </xf>
    <xf numFmtId="0" fontId="37" fillId="49" borderId="24" xfId="0" applyFont="1" applyFill="1" applyBorder="1" applyAlignment="1">
      <alignment horizontal="center" vertical="center"/>
    </xf>
    <xf numFmtId="0" fontId="34" fillId="48" borderId="24" xfId="0" applyFont="1" applyFill="1" applyBorder="1" applyAlignment="1">
      <alignment horizontal="center" vertical="center"/>
    </xf>
    <xf numFmtId="0" fontId="80" fillId="48" borderId="24" xfId="0" applyFont="1" applyFill="1" applyBorder="1" applyAlignment="1">
      <alignment horizontal="center" vertical="center"/>
    </xf>
    <xf numFmtId="0" fontId="81" fillId="48" borderId="24" xfId="0" applyFont="1" applyFill="1" applyBorder="1" applyAlignment="1">
      <alignment horizontal="center" vertical="center"/>
    </xf>
    <xf numFmtId="0" fontId="37" fillId="48" borderId="24" xfId="0" applyFont="1" applyFill="1" applyBorder="1" applyAlignment="1">
      <alignment horizontal="center" vertical="center"/>
    </xf>
    <xf numFmtId="0" fontId="91" fillId="0" borderId="16" xfId="0" applyFont="1" applyBorder="1" applyAlignment="1">
      <alignment horizontal="center" vertical="center"/>
    </xf>
    <xf numFmtId="0" fontId="91" fillId="0" borderId="16" xfId="0" applyFont="1" applyFill="1" applyBorder="1" applyAlignment="1">
      <alignment horizontal="center" vertical="center"/>
    </xf>
    <xf numFmtId="0" fontId="55" fillId="0" borderId="10" xfId="44" applyFont="1" applyBorder="1" applyAlignment="1">
      <alignment horizontal="center" vertical="center" wrapText="1"/>
    </xf>
    <xf numFmtId="0" fontId="63" fillId="50" borderId="26" xfId="0" applyFont="1" applyFill="1" applyBorder="1" applyAlignment="1">
      <alignment horizontal="center" textRotation="90" wrapText="1"/>
    </xf>
    <xf numFmtId="0" fontId="63" fillId="50" borderId="27" xfId="0" applyFont="1" applyFill="1" applyBorder="1" applyAlignment="1">
      <alignment horizontal="center" textRotation="90" wrapText="1"/>
    </xf>
    <xf numFmtId="0" fontId="63" fillId="50" borderId="28" xfId="0" applyFont="1" applyFill="1" applyBorder="1" applyAlignment="1">
      <alignment horizontal="center" textRotation="90" wrapText="1"/>
    </xf>
    <xf numFmtId="0" fontId="49" fillId="36" borderId="29" xfId="0" applyFont="1" applyFill="1" applyBorder="1" applyAlignment="1">
      <alignment horizontal="center" textRotation="90"/>
    </xf>
    <xf numFmtId="0" fontId="49" fillId="36" borderId="30" xfId="0" applyFont="1" applyFill="1" applyBorder="1" applyAlignment="1">
      <alignment horizontal="center" textRotation="90"/>
    </xf>
    <xf numFmtId="0" fontId="49" fillId="36" borderId="31" xfId="0" applyFont="1" applyFill="1" applyBorder="1" applyAlignment="1">
      <alignment horizontal="center" textRotation="90"/>
    </xf>
    <xf numFmtId="0" fontId="62" fillId="35" borderId="12" xfId="0" applyFont="1" applyFill="1" applyBorder="1" applyAlignment="1">
      <alignment horizontal="center" textRotation="90" wrapText="1"/>
    </xf>
    <xf numFmtId="0" fontId="62" fillId="35" borderId="33" xfId="0" applyFont="1" applyFill="1" applyBorder="1" applyAlignment="1">
      <alignment horizontal="center" textRotation="90" wrapText="1"/>
    </xf>
    <xf numFmtId="0" fontId="62" fillId="35" borderId="13" xfId="0" applyFont="1" applyFill="1" applyBorder="1" applyAlignment="1">
      <alignment horizontal="center" textRotation="90" wrapText="1"/>
    </xf>
    <xf numFmtId="0" fontId="24" fillId="36" borderId="16" xfId="0" applyFont="1" applyFill="1" applyBorder="1" applyAlignment="1">
      <alignment horizontal="center" wrapText="1"/>
    </xf>
    <xf numFmtId="0" fontId="24" fillId="37" borderId="16" xfId="0" applyFont="1" applyFill="1" applyBorder="1" applyAlignment="1">
      <alignment horizontal="center" wrapText="1"/>
    </xf>
    <xf numFmtId="0" fontId="63" fillId="49" borderId="26" xfId="0" applyFont="1" applyFill="1" applyBorder="1" applyAlignment="1">
      <alignment horizontal="center" textRotation="90" wrapText="1"/>
    </xf>
    <xf numFmtId="0" fontId="63" fillId="49" borderId="27" xfId="0" applyFont="1" applyFill="1" applyBorder="1" applyAlignment="1">
      <alignment horizontal="center" textRotation="90" wrapText="1"/>
    </xf>
    <xf numFmtId="0" fontId="63" fillId="49" borderId="28" xfId="0" applyFont="1" applyFill="1" applyBorder="1" applyAlignment="1">
      <alignment horizontal="center" textRotation="90" wrapText="1"/>
    </xf>
    <xf numFmtId="0" fontId="49" fillId="47" borderId="29" xfId="0" applyFont="1" applyFill="1" applyBorder="1" applyAlignment="1">
      <alignment horizontal="center" textRotation="90" wrapText="1"/>
    </xf>
    <xf numFmtId="0" fontId="49" fillId="47" borderId="30" xfId="0" applyFont="1" applyFill="1" applyBorder="1" applyAlignment="1">
      <alignment horizontal="center" textRotation="90" wrapText="1"/>
    </xf>
    <xf numFmtId="0" fontId="49" fillId="47" borderId="31" xfId="0" applyFont="1" applyFill="1" applyBorder="1" applyAlignment="1">
      <alignment horizontal="center" textRotation="90" wrapText="1"/>
    </xf>
    <xf numFmtId="0" fontId="63" fillId="48" borderId="26" xfId="0" applyFont="1" applyFill="1" applyBorder="1" applyAlignment="1">
      <alignment horizontal="center" textRotation="90" wrapText="1"/>
    </xf>
    <xf numFmtId="0" fontId="63" fillId="48" borderId="27" xfId="0" applyFont="1" applyFill="1" applyBorder="1" applyAlignment="1">
      <alignment horizontal="center" textRotation="90" wrapText="1"/>
    </xf>
    <xf numFmtId="0" fontId="63" fillId="48" borderId="28" xfId="0" applyFont="1" applyFill="1" applyBorder="1" applyAlignment="1">
      <alignment horizontal="center" textRotation="90" wrapText="1"/>
    </xf>
    <xf numFmtId="0" fontId="49" fillId="38" borderId="29" xfId="0" applyFont="1" applyFill="1" applyBorder="1" applyAlignment="1">
      <alignment horizontal="center" textRotation="90" wrapText="1"/>
    </xf>
    <xf numFmtId="0" fontId="49" fillId="38" borderId="30" xfId="0" applyFont="1" applyFill="1" applyBorder="1" applyAlignment="1">
      <alignment horizontal="center" textRotation="90" wrapText="1"/>
    </xf>
    <xf numFmtId="0" fontId="49" fillId="38" borderId="31" xfId="0" applyFont="1" applyFill="1" applyBorder="1" applyAlignment="1">
      <alignment horizontal="center" textRotation="90" wrapText="1"/>
    </xf>
    <xf numFmtId="0" fontId="24" fillId="38" borderId="16" xfId="0" applyFont="1" applyFill="1" applyBorder="1" applyAlignment="1">
      <alignment horizontal="center" wrapText="1"/>
    </xf>
    <xf numFmtId="0" fontId="79" fillId="0" borderId="17" xfId="0" applyFont="1" applyBorder="1" applyAlignment="1">
      <alignment horizontal="center" vertical="center" wrapText="1"/>
    </xf>
    <xf numFmtId="0" fontId="23" fillId="0" borderId="16" xfId="0" applyFont="1" applyBorder="1" applyAlignment="1">
      <alignment horizontal="center" vertical="center"/>
    </xf>
    <xf numFmtId="0" fontId="77" fillId="0" borderId="16"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62" fillId="35" borderId="16" xfId="0" applyFont="1" applyFill="1" applyBorder="1" applyAlignment="1">
      <alignment horizontal="center" textRotation="90" wrapText="1"/>
    </xf>
    <xf numFmtId="0" fontId="29" fillId="0" borderId="16" xfId="0" applyFont="1" applyFill="1" applyBorder="1" applyAlignment="1" applyProtection="1">
      <alignment horizontal="left" wrapText="1"/>
      <protection locked="0"/>
    </xf>
    <xf numFmtId="0" fontId="34" fillId="0" borderId="16" xfId="0" applyFont="1" applyBorder="1" applyAlignment="1" applyProtection="1">
      <alignment horizontal="center" wrapText="1"/>
      <protection locked="0"/>
    </xf>
    <xf numFmtId="0" fontId="29" fillId="0" borderId="16" xfId="0" applyFont="1" applyFill="1" applyBorder="1" applyAlignment="1" applyProtection="1">
      <alignment horizontal="center" wrapText="1"/>
      <protection locked="0"/>
    </xf>
    <xf numFmtId="0" fontId="32" fillId="0" borderId="16" xfId="0" applyFont="1" applyFill="1" applyBorder="1" applyAlignment="1" applyProtection="1">
      <alignment horizontal="center" wrapText="1"/>
      <protection locked="0"/>
    </xf>
    <xf numFmtId="0" fontId="26" fillId="0" borderId="16" xfId="0" applyFont="1" applyBorder="1" applyAlignment="1" applyProtection="1">
      <alignment horizontal="center" vertical="center" wrapText="1"/>
      <protection locked="0"/>
    </xf>
    <xf numFmtId="0" fontId="38" fillId="39" borderId="16" xfId="0" applyFont="1" applyFill="1" applyBorder="1" applyAlignment="1">
      <alignment horizontal="center" vertical="center" wrapText="1"/>
    </xf>
    <xf numFmtId="0" fontId="38" fillId="40" borderId="16" xfId="0" applyFont="1" applyFill="1" applyBorder="1" applyAlignment="1">
      <alignment horizontal="center" vertical="center" wrapText="1"/>
    </xf>
    <xf numFmtId="0" fontId="29" fillId="0" borderId="16" xfId="0" applyFont="1" applyBorder="1" applyAlignment="1" applyProtection="1">
      <alignment horizontal="center" vertical="center" wrapText="1"/>
      <protection locked="0"/>
    </xf>
    <xf numFmtId="1" fontId="24" fillId="36" borderId="16" xfId="0" applyNumberFormat="1" applyFont="1" applyFill="1" applyBorder="1" applyAlignment="1">
      <alignment horizontal="center" wrapText="1"/>
    </xf>
    <xf numFmtId="0" fontId="22" fillId="0" borderId="16" xfId="0" applyFont="1" applyBorder="1" applyAlignment="1">
      <alignment horizontal="left" vertical="center" wrapText="1"/>
    </xf>
    <xf numFmtId="0" fontId="38" fillId="0" borderId="16" xfId="0" applyFont="1" applyBorder="1" applyAlignment="1" applyProtection="1">
      <alignment horizontal="center" textRotation="90" wrapText="1"/>
      <protection locked="0"/>
    </xf>
    <xf numFmtId="0" fontId="29" fillId="0" borderId="16" xfId="0" applyFont="1" applyFill="1" applyBorder="1" applyAlignment="1" applyProtection="1">
      <alignment horizontal="left" vertical="top" wrapText="1"/>
      <protection locked="0"/>
    </xf>
    <xf numFmtId="0" fontId="37" fillId="0" borderId="16" xfId="0" applyFont="1" applyBorder="1" applyAlignment="1" applyProtection="1">
      <alignment horizontal="center" textRotation="90" wrapText="1"/>
      <protection locked="0"/>
    </xf>
    <xf numFmtId="0" fontId="42" fillId="0" borderId="16" xfId="0" applyFont="1" applyBorder="1" applyAlignment="1" applyProtection="1">
      <alignment horizontal="center" wrapText="1"/>
      <protection locked="0"/>
    </xf>
    <xf numFmtId="0" fontId="46" fillId="36" borderId="16" xfId="0" applyFont="1" applyFill="1" applyBorder="1" applyAlignment="1">
      <alignment horizontal="center" wrapText="1"/>
    </xf>
    <xf numFmtId="0" fontId="38" fillId="41"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47" fillId="0" borderId="16" xfId="0" applyFont="1" applyBorder="1" applyAlignment="1" applyProtection="1">
      <alignment horizontal="center" textRotation="90" wrapText="1"/>
      <protection locked="0"/>
    </xf>
    <xf numFmtId="0" fontId="0" fillId="0" borderId="16" xfId="0" applyFont="1" applyBorder="1" applyAlignment="1" applyProtection="1">
      <alignment horizontal="center" wrapText="1"/>
      <protection locked="0"/>
    </xf>
    <xf numFmtId="0" fontId="22" fillId="0" borderId="16"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32" fillId="0" borderId="16" xfId="42" applyBorder="1" applyAlignment="1" applyProtection="1">
      <alignment horizontal="center" wrapText="1"/>
      <protection locked="0"/>
    </xf>
    <xf numFmtId="0" fontId="68" fillId="0" borderId="16" xfId="42" applyFont="1" applyBorder="1" applyAlignment="1" applyProtection="1">
      <alignment horizontal="center" wrapText="1"/>
      <protection locked="0"/>
    </xf>
    <xf numFmtId="0" fontId="37" fillId="0" borderId="16" xfId="42" applyFont="1" applyBorder="1" applyAlignment="1" applyProtection="1">
      <alignment horizontal="center" vertical="top" wrapText="1"/>
      <protection locked="0"/>
    </xf>
    <xf numFmtId="0" fontId="34" fillId="0" borderId="16" xfId="42" applyFont="1" applyBorder="1" applyAlignment="1" applyProtection="1">
      <alignment horizontal="center" vertical="top" wrapText="1"/>
      <protection locked="0"/>
    </xf>
    <xf numFmtId="0" fontId="29" fillId="0" borderId="16" xfId="42" applyFont="1" applyBorder="1" applyAlignment="1" applyProtection="1">
      <alignment horizontal="center" wrapText="1"/>
      <protection locked="0"/>
    </xf>
    <xf numFmtId="0" fontId="32" fillId="0" borderId="16" xfId="42" applyBorder="1" applyAlignment="1" applyProtection="1">
      <alignment horizontal="center" vertical="top" wrapText="1"/>
      <protection locked="0"/>
    </xf>
    <xf numFmtId="0" fontId="32" fillId="0" borderId="16" xfId="42" applyBorder="1" applyAlignment="1" applyProtection="1">
      <alignment horizontal="center" vertical="top"/>
      <protection locked="0"/>
    </xf>
    <xf numFmtId="0" fontId="26" fillId="0" borderId="16" xfId="42" applyFont="1" applyBorder="1" applyAlignment="1" applyProtection="1">
      <alignment horizontal="left" wrapText="1"/>
      <protection locked="0"/>
    </xf>
    <xf numFmtId="0" fontId="29" fillId="0" borderId="16" xfId="42" applyFont="1" applyBorder="1" applyAlignment="1">
      <alignment horizontal="left" vertical="center" wrapText="1"/>
    </xf>
    <xf numFmtId="0" fontId="68" fillId="0" borderId="16" xfId="42" applyFont="1" applyBorder="1" applyAlignment="1" applyProtection="1">
      <alignment horizontal="left" wrapText="1"/>
      <protection locked="0"/>
    </xf>
    <xf numFmtId="0" fontId="37" fillId="0" borderId="12" xfId="42" applyFont="1" applyFill="1" applyBorder="1" applyAlignment="1" applyProtection="1">
      <alignment horizontal="center" textRotation="90" wrapText="1"/>
      <protection locked="0"/>
    </xf>
    <xf numFmtId="0" fontId="37" fillId="0" borderId="33" xfId="42" applyFont="1" applyFill="1" applyBorder="1" applyAlignment="1" applyProtection="1">
      <alignment horizontal="center" textRotation="90" wrapText="1"/>
      <protection locked="0"/>
    </xf>
    <xf numFmtId="0" fontId="37" fillId="0" borderId="13" xfId="42" applyFont="1" applyFill="1" applyBorder="1" applyAlignment="1" applyProtection="1">
      <alignment horizontal="center" textRotation="90" wrapText="1"/>
      <protection locked="0"/>
    </xf>
    <xf numFmtId="0" fontId="34" fillId="0" borderId="16" xfId="42" applyFont="1" applyBorder="1" applyAlignment="1" applyProtection="1">
      <alignment horizontal="center" vertical="center" wrapText="1"/>
      <protection locked="0"/>
    </xf>
    <xf numFmtId="0" fontId="34" fillId="36" borderId="16" xfId="42" applyFont="1" applyFill="1" applyBorder="1" applyAlignment="1" applyProtection="1">
      <alignment horizontal="center" textRotation="90" wrapText="1"/>
      <protection locked="0"/>
    </xf>
    <xf numFmtId="0" fontId="34" fillId="37"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86" fillId="0" borderId="16" xfId="42" applyFont="1" applyBorder="1" applyAlignment="1" applyProtection="1">
      <alignment horizontal="left" wrapText="1"/>
      <protection locked="0"/>
    </xf>
    <xf numFmtId="0" fontId="37" fillId="51" borderId="12" xfId="42" applyFont="1" applyFill="1" applyBorder="1" applyAlignment="1" applyProtection="1">
      <alignment horizontal="center" textRotation="90" wrapText="1"/>
      <protection locked="0"/>
    </xf>
    <xf numFmtId="0" fontId="37" fillId="51" borderId="33" xfId="42" applyFont="1" applyFill="1" applyBorder="1" applyAlignment="1" applyProtection="1">
      <alignment horizontal="center" textRotation="90" wrapText="1"/>
      <protection locked="0"/>
    </xf>
    <xf numFmtId="0" fontId="37" fillId="51" borderId="13" xfId="42" applyFont="1" applyFill="1" applyBorder="1" applyAlignment="1" applyProtection="1">
      <alignment horizontal="center" textRotation="90"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7" xfId="44" xr:uid="{64557F7B-1BBE-4A56-92CC-264A96AFBA0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0">
    <dxf>
      <fill>
        <gradientFill type="path" left="0.5" right="0.5" top="0.5" bottom="0.5">
          <stop position="0">
            <color theme="0"/>
          </stop>
          <stop position="1">
            <color rgb="FFFFCC66"/>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3" tint="0.59999389629810485"/>
          </stop>
        </gradientFill>
      </fill>
    </dxf>
    <dxf>
      <fill>
        <gradientFill degree="90">
          <stop position="0">
            <color theme="0"/>
          </stop>
          <stop position="1">
            <color rgb="FF9933FF"/>
          </stop>
        </gradientFill>
      </fill>
    </dxf>
    <dxf>
      <fill>
        <patternFill>
          <bgColor theme="8" tint="0.39994506668294322"/>
        </pattern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degree="90">
          <stop position="0">
            <color theme="0"/>
          </stop>
          <stop position="1">
            <color theme="6" tint="0.59999389629810485"/>
          </stop>
        </gradientFill>
      </fill>
    </dxf>
    <dxf>
      <fill>
        <gradientFill degree="90">
          <stop position="0">
            <color theme="0"/>
          </stop>
          <stop position="1">
            <color rgb="FFFFC000"/>
          </stop>
        </gradientFill>
      </fill>
    </dxf>
    <dxf>
      <fill>
        <gradientFill type="path" left="0.5" right="0.5" top="0.5" bottom="0.5">
          <stop position="0">
            <color theme="0"/>
          </stop>
          <stop position="1">
            <color rgb="FFFFCC66"/>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rgb="FFFFCC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type="path" left="0.5" right="0.5" top="0.5" bottom="0.5">
          <stop position="0">
            <color theme="0"/>
          </stop>
          <stop position="1">
            <color rgb="FFFFCC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CC99FF"/>
      <color rgb="FF9933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533399</xdr:colOff>
      <xdr:row>0</xdr:row>
      <xdr:rowOff>0</xdr:rowOff>
    </xdr:from>
    <xdr:to>
      <xdr:col>36</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1285993" y="0"/>
          <a:ext cx="1797845" cy="1588294"/>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38100</xdr:colOff>
      <xdr:row>0</xdr:row>
      <xdr:rowOff>695325</xdr:rowOff>
    </xdr:from>
    <xdr:to>
      <xdr:col>64</xdr:col>
      <xdr:colOff>114300</xdr:colOff>
      <xdr:row>0</xdr:row>
      <xdr:rowOff>1190625</xdr:rowOff>
    </xdr:to>
    <xdr:grpSp>
      <xdr:nvGrpSpPr>
        <xdr:cNvPr id="2" name="Group 6">
          <a:extLst>
            <a:ext uri="{FF2B5EF4-FFF2-40B4-BE49-F238E27FC236}">
              <a16:creationId xmlns:a16="http://schemas.microsoft.com/office/drawing/2014/main" id="{D9C70453-7AE8-4993-9722-608B9403BC70}"/>
            </a:ext>
          </a:extLst>
        </xdr:cNvPr>
        <xdr:cNvGrpSpPr>
          <a:grpSpLocks/>
        </xdr:cNvGrpSpPr>
      </xdr:nvGrpSpPr>
      <xdr:grpSpPr bwMode="auto">
        <a:xfrm>
          <a:off x="39900225" y="695325"/>
          <a:ext cx="4171950" cy="495300"/>
          <a:chOff x="37429016" y="695324"/>
          <a:chExt cx="3632200" cy="495300"/>
        </a:xfrm>
      </xdr:grpSpPr>
      <xdr:sp macro="" textlink="">
        <xdr:nvSpPr>
          <xdr:cNvPr id="3" name="Rectangle 2">
            <a:extLst>
              <a:ext uri="{FF2B5EF4-FFF2-40B4-BE49-F238E27FC236}">
                <a16:creationId xmlns:a16="http://schemas.microsoft.com/office/drawing/2014/main" id="{7B191563-9A5E-4478-A929-48973F5A5C85}"/>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4" name="Rectangle 3">
            <a:extLst>
              <a:ext uri="{FF2B5EF4-FFF2-40B4-BE49-F238E27FC236}">
                <a16:creationId xmlns:a16="http://schemas.microsoft.com/office/drawing/2014/main" id="{DFCAF957-A3E4-43F1-8DF7-14BB31EE3E84}"/>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5" name="Rectangle 4">
            <a:extLst>
              <a:ext uri="{FF2B5EF4-FFF2-40B4-BE49-F238E27FC236}">
                <a16:creationId xmlns:a16="http://schemas.microsoft.com/office/drawing/2014/main" id="{A6B81DFD-AEF4-49D7-B0CB-7998107A6554}"/>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21</xdr:col>
      <xdr:colOff>180975</xdr:colOff>
      <xdr:row>0</xdr:row>
      <xdr:rowOff>85725</xdr:rowOff>
    </xdr:from>
    <xdr:to>
      <xdr:col>23</xdr:col>
      <xdr:colOff>382904</xdr:colOff>
      <xdr:row>0</xdr:row>
      <xdr:rowOff>1143001</xdr:rowOff>
    </xdr:to>
    <xdr:grpSp>
      <xdr:nvGrpSpPr>
        <xdr:cNvPr id="6" name="Group 5">
          <a:extLst>
            <a:ext uri="{FF2B5EF4-FFF2-40B4-BE49-F238E27FC236}">
              <a16:creationId xmlns:a16="http://schemas.microsoft.com/office/drawing/2014/main" id="{6FBD0831-1345-47A2-9A49-A9EC899FCF11}"/>
            </a:ext>
          </a:extLst>
        </xdr:cNvPr>
        <xdr:cNvGrpSpPr/>
      </xdr:nvGrpSpPr>
      <xdr:grpSpPr>
        <a:xfrm>
          <a:off x="17099756" y="85725"/>
          <a:ext cx="1487804" cy="1057276"/>
          <a:chOff x="17602200" y="66675"/>
          <a:chExt cx="1402079" cy="1057276"/>
        </a:xfrm>
      </xdr:grpSpPr>
      <xdr:sp macro="" textlink="">
        <xdr:nvSpPr>
          <xdr:cNvPr id="7" name="Rectangle 6">
            <a:extLst>
              <a:ext uri="{FF2B5EF4-FFF2-40B4-BE49-F238E27FC236}">
                <a16:creationId xmlns:a16="http://schemas.microsoft.com/office/drawing/2014/main" id="{C6C0B341-A943-4903-AEDB-5AAB5DC46D99}"/>
              </a:ext>
            </a:extLst>
          </xdr:cNvPr>
          <xdr:cNvSpPr/>
        </xdr:nvSpPr>
        <xdr:spPr>
          <a:xfrm>
            <a:off x="17602200" y="66675"/>
            <a:ext cx="640080" cy="457200"/>
          </a:xfrm>
          <a:prstGeom prst="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VERY HIGH</a:t>
            </a:r>
            <a:r>
              <a:rPr lang="en-US" sz="1000" b="1" baseline="0">
                <a:solidFill>
                  <a:sysClr val="windowText" lastClr="000000"/>
                </a:solidFill>
              </a:rPr>
              <a:t> </a:t>
            </a:r>
            <a:endParaRPr lang="en-US" sz="1000" b="1">
              <a:solidFill>
                <a:sysClr val="windowText" lastClr="000000"/>
              </a:solidFill>
            </a:endParaRPr>
          </a:p>
        </xdr:txBody>
      </xdr:sp>
      <xdr:sp macro="" textlink="">
        <xdr:nvSpPr>
          <xdr:cNvPr id="8" name="Rectangle 7">
            <a:extLst>
              <a:ext uri="{FF2B5EF4-FFF2-40B4-BE49-F238E27FC236}">
                <a16:creationId xmlns:a16="http://schemas.microsoft.com/office/drawing/2014/main" id="{532D1C3C-F922-4FE3-9353-32DAB5260514}"/>
              </a:ext>
            </a:extLst>
          </xdr:cNvPr>
          <xdr:cNvSpPr/>
        </xdr:nvSpPr>
        <xdr:spPr>
          <a:xfrm>
            <a:off x="17602200" y="666751"/>
            <a:ext cx="640080" cy="45720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MEDIUM</a:t>
            </a:r>
          </a:p>
        </xdr:txBody>
      </xdr:sp>
      <xdr:sp macro="" textlink="">
        <xdr:nvSpPr>
          <xdr:cNvPr id="9" name="Rectangle 8">
            <a:extLst>
              <a:ext uri="{FF2B5EF4-FFF2-40B4-BE49-F238E27FC236}">
                <a16:creationId xmlns:a16="http://schemas.microsoft.com/office/drawing/2014/main" id="{BAE3BBF7-8BCA-4D79-99BD-6414279B4E12}"/>
              </a:ext>
            </a:extLst>
          </xdr:cNvPr>
          <xdr:cNvSpPr/>
        </xdr:nvSpPr>
        <xdr:spPr>
          <a:xfrm>
            <a:off x="18364199" y="666751"/>
            <a:ext cx="640080" cy="457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LOW</a:t>
            </a:r>
          </a:p>
        </xdr:txBody>
      </xdr:sp>
      <xdr:sp macro="" textlink="">
        <xdr:nvSpPr>
          <xdr:cNvPr id="10" name="Rectangle 9">
            <a:extLst>
              <a:ext uri="{FF2B5EF4-FFF2-40B4-BE49-F238E27FC236}">
                <a16:creationId xmlns:a16="http://schemas.microsoft.com/office/drawing/2014/main" id="{45B719ED-299F-4BF2-B5C9-6B8C8B9AD20E}"/>
              </a:ext>
            </a:extLst>
          </xdr:cNvPr>
          <xdr:cNvSpPr/>
        </xdr:nvSpPr>
        <xdr:spPr>
          <a:xfrm>
            <a:off x="18364199" y="66675"/>
            <a:ext cx="640080" cy="457200"/>
          </a:xfrm>
          <a:prstGeom prst="rect">
            <a:avLst/>
          </a:prstGeom>
          <a:solidFill>
            <a:srgbClr val="FFCC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HIGH</a:t>
            </a:r>
            <a:r>
              <a:rPr lang="en-US" sz="1200" b="1" baseline="0">
                <a:solidFill>
                  <a:sysClr val="windowText" lastClr="000000"/>
                </a:solidFill>
              </a:rPr>
              <a:t> </a:t>
            </a:r>
            <a:endParaRPr lang="en-US" sz="12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412"/>
  <sheetViews>
    <sheetView tabSelected="1" zoomScale="80" zoomScaleNormal="80" workbookViewId="0">
      <pane ySplit="6" topLeftCell="A22" activePane="bottomLeft" state="frozen"/>
      <selection pane="bottomLeft" sqref="A1:XFD1048576"/>
    </sheetView>
  </sheetViews>
  <sheetFormatPr defaultRowHeight="17.25" x14ac:dyDescent="0.3"/>
  <cols>
    <col min="1" max="1" width="9.140625" style="32"/>
    <col min="2" max="2" width="9.140625" style="101"/>
    <col min="3" max="3" width="0" style="32" hidden="1" customWidth="1"/>
    <col min="4" max="4" width="0" style="186" hidden="1" customWidth="1"/>
    <col min="5" max="5" width="0" style="41" hidden="1" customWidth="1"/>
    <col min="6" max="6" width="0" style="187" hidden="1" customWidth="1"/>
    <col min="7" max="7" width="32.42578125" style="36" bestFit="1" customWidth="1"/>
    <col min="8" max="8" width="30" style="12" customWidth="1"/>
    <col min="9" max="9" width="18.42578125" style="33" hidden="1" customWidth="1"/>
    <col min="10" max="10" width="16.28515625" style="33" hidden="1" customWidth="1"/>
    <col min="11" max="11" width="6.42578125" style="33" hidden="1" customWidth="1"/>
    <col min="12" max="12" width="6.42578125" style="33" customWidth="1"/>
    <col min="13" max="14" width="18.5703125" style="10" customWidth="1"/>
    <col min="15" max="15" width="19.5703125" style="10" customWidth="1"/>
    <col min="16" max="16" width="8.7109375" style="11" customWidth="1"/>
    <col min="17" max="17" width="8.7109375" style="14" customWidth="1"/>
    <col min="18" max="18" width="8.7109375" style="11" customWidth="1"/>
    <col min="19" max="19" width="8.7109375" style="14" customWidth="1"/>
    <col min="20" max="20" width="8.7109375" style="11" customWidth="1"/>
    <col min="21" max="21" width="8.7109375" style="14" customWidth="1"/>
    <col min="22" max="22" width="8.7109375" style="11" customWidth="1"/>
    <col min="23" max="23" width="8.7109375" style="9" customWidth="1"/>
    <col min="24" max="24" width="8.7109375" style="11" customWidth="1"/>
    <col min="25" max="25" width="8.7109375" style="9" customWidth="1"/>
    <col min="26" max="26" width="8.7109375" style="11" customWidth="1"/>
    <col min="27" max="27" width="8.7109375" style="9" customWidth="1"/>
    <col min="28" max="28" width="8.7109375" style="11" customWidth="1"/>
    <col min="29" max="29" width="8.7109375" style="9" customWidth="1"/>
    <col min="30" max="30" width="8.7109375" style="11" customWidth="1"/>
    <col min="31" max="31" width="8.7109375" style="9" customWidth="1"/>
    <col min="32" max="32" width="18.5703125" style="25" customWidth="1"/>
    <col min="33" max="34" width="8.7109375" style="11" customWidth="1"/>
    <col min="35" max="35" width="8.7109375" style="9" customWidth="1"/>
    <col min="36" max="37" width="8.7109375" style="11" customWidth="1"/>
    <col min="38" max="38" width="8.7109375" style="9" customWidth="1"/>
    <col min="39" max="40" width="8.7109375" style="11" customWidth="1"/>
    <col min="41" max="41" width="8.7109375" style="9" customWidth="1"/>
    <col min="42" max="43" width="8.7109375" style="11" customWidth="1"/>
    <col min="44" max="44" width="8.7109375" style="9" customWidth="1"/>
    <col min="45" max="46" width="8.7109375" style="11" customWidth="1"/>
    <col min="47" max="47" width="8.7109375" style="9" customWidth="1"/>
    <col min="48" max="49" width="8.7109375" style="11" customWidth="1"/>
    <col min="50" max="50" width="8.7109375" style="9" customWidth="1"/>
    <col min="51" max="52" width="8.7109375" style="11" customWidth="1"/>
    <col min="53" max="53" width="8.7109375" style="9" customWidth="1"/>
    <col min="54" max="55" width="8.7109375" style="11" customWidth="1"/>
    <col min="56" max="56" width="8.7109375" style="9" customWidth="1"/>
    <col min="57" max="58" width="8.7109375" style="11" customWidth="1"/>
    <col min="59" max="59" width="8.7109375" style="9" customWidth="1"/>
    <col min="60" max="61" width="8.7109375" style="11" customWidth="1"/>
    <col min="62" max="62" width="8.7109375" style="9" customWidth="1"/>
    <col min="63" max="64" width="8.7109375" style="11" customWidth="1"/>
    <col min="65" max="65" width="8.7109375" style="9" customWidth="1"/>
    <col min="66" max="66" width="23.5703125" style="8" customWidth="1"/>
    <col min="67" max="67" width="8.7109375" style="24" customWidth="1"/>
    <col min="68" max="68" width="8.7109375" style="30" customWidth="1"/>
    <col min="69" max="69" width="8.7109375" style="24" customWidth="1"/>
    <col min="70" max="70" width="8.7109375" style="30" customWidth="1"/>
    <col min="71" max="71" width="8.7109375" style="24" customWidth="1"/>
    <col min="72" max="72" width="8.7109375" style="30" customWidth="1"/>
    <col min="73" max="73" width="8.7109375" style="24" customWidth="1"/>
    <col min="74" max="74" width="8.7109375" style="30" customWidth="1"/>
    <col min="75" max="75" width="18.5703125" style="8" customWidth="1"/>
    <col min="76" max="84" width="10" style="1" bestFit="1" customWidth="1"/>
    <col min="85" max="86" width="11" style="1" bestFit="1" customWidth="1"/>
    <col min="87" max="98" width="8.5703125" style="1" bestFit="1" customWidth="1"/>
    <col min="99" max="99" width="18.5703125" style="8" customWidth="1"/>
    <col min="100" max="100" width="45.42578125" style="11" customWidth="1"/>
    <col min="101" max="101" width="27.42578125" style="1" customWidth="1"/>
    <col min="102" max="16384" width="9.140625" style="1"/>
  </cols>
  <sheetData>
    <row r="1" spans="1:101" s="2" customFormat="1" ht="57" customHeight="1" x14ac:dyDescent="0.25">
      <c r="A1" s="232" t="s">
        <v>0</v>
      </c>
      <c r="B1" s="235" t="s">
        <v>1</v>
      </c>
      <c r="C1" s="243" t="s">
        <v>2</v>
      </c>
      <c r="D1" s="246" t="s">
        <v>3</v>
      </c>
      <c r="E1" s="249" t="s">
        <v>4</v>
      </c>
      <c r="F1" s="252" t="s">
        <v>5</v>
      </c>
      <c r="G1" s="256" t="s">
        <v>6</v>
      </c>
      <c r="H1" s="258" t="s">
        <v>7</v>
      </c>
      <c r="I1" s="259"/>
      <c r="J1" s="259"/>
      <c r="K1" s="260" t="s">
        <v>8</v>
      </c>
      <c r="L1" s="238" t="s">
        <v>9</v>
      </c>
      <c r="M1" s="241" t="s">
        <v>10</v>
      </c>
      <c r="N1" s="242" t="s">
        <v>11</v>
      </c>
      <c r="O1" s="255" t="s">
        <v>12</v>
      </c>
      <c r="P1" s="265" t="s">
        <v>13</v>
      </c>
      <c r="Q1" s="265"/>
      <c r="R1" s="263" t="s">
        <v>14</v>
      </c>
      <c r="S1" s="263"/>
      <c r="T1" s="263" t="s">
        <v>15</v>
      </c>
      <c r="U1" s="263"/>
      <c r="V1" s="263" t="s">
        <v>16</v>
      </c>
      <c r="W1" s="263"/>
      <c r="X1" s="263" t="s">
        <v>17</v>
      </c>
      <c r="Y1" s="263"/>
      <c r="Z1" s="263" t="s">
        <v>18</v>
      </c>
      <c r="AA1" s="263"/>
      <c r="AB1" s="263" t="s">
        <v>19</v>
      </c>
      <c r="AC1" s="263"/>
      <c r="AD1" s="264" t="s">
        <v>20</v>
      </c>
      <c r="AE1" s="264"/>
      <c r="AF1" s="269" t="s">
        <v>21</v>
      </c>
      <c r="AG1" s="270" t="s">
        <v>22</v>
      </c>
      <c r="AH1" s="270"/>
      <c r="AI1" s="270"/>
      <c r="AJ1" s="270"/>
      <c r="AK1" s="270"/>
      <c r="AL1" s="270"/>
      <c r="AM1" s="261" t="s">
        <v>23</v>
      </c>
      <c r="AN1" s="261"/>
      <c r="AO1" s="261"/>
      <c r="AP1" s="261"/>
      <c r="AQ1" s="261"/>
      <c r="AR1" s="261"/>
      <c r="AS1" s="261"/>
      <c r="AT1" s="261"/>
      <c r="AU1" s="261"/>
      <c r="AV1" s="261"/>
      <c r="AW1" s="261"/>
      <c r="AX1" s="261"/>
      <c r="AY1" s="272" t="s">
        <v>24</v>
      </c>
      <c r="AZ1" s="272"/>
      <c r="BA1" s="272"/>
      <c r="BB1" s="272"/>
      <c r="BC1" s="272"/>
      <c r="BD1" s="272"/>
      <c r="BE1" s="272"/>
      <c r="BF1" s="272"/>
      <c r="BG1" s="272"/>
      <c r="BH1" s="272"/>
      <c r="BI1" s="272"/>
      <c r="BJ1" s="272"/>
      <c r="BK1" s="272"/>
      <c r="BL1" s="272"/>
      <c r="BM1" s="272"/>
      <c r="BN1" s="275" t="s">
        <v>25</v>
      </c>
      <c r="BO1" s="268" t="s">
        <v>26</v>
      </c>
      <c r="BP1" s="268"/>
      <c r="BQ1" s="268" t="s">
        <v>27</v>
      </c>
      <c r="BR1" s="268"/>
      <c r="BS1" s="268" t="s">
        <v>28</v>
      </c>
      <c r="BT1" s="268"/>
      <c r="BU1" s="268" t="s">
        <v>29</v>
      </c>
      <c r="BV1" s="268"/>
      <c r="BW1" s="242" t="s">
        <v>30</v>
      </c>
      <c r="BX1" s="267" t="s">
        <v>31</v>
      </c>
      <c r="BY1" s="266" t="s">
        <v>32</v>
      </c>
      <c r="BZ1" s="276" t="s">
        <v>33</v>
      </c>
      <c r="CA1" s="277" t="s">
        <v>34</v>
      </c>
      <c r="CB1" s="277"/>
      <c r="CC1" s="277"/>
      <c r="CD1" s="277"/>
      <c r="CE1" s="277"/>
      <c r="CF1" s="277"/>
      <c r="CG1" s="277"/>
      <c r="CH1" s="277"/>
      <c r="CI1" s="280" t="s">
        <v>35</v>
      </c>
      <c r="CJ1" s="280"/>
      <c r="CK1" s="280" t="s">
        <v>36</v>
      </c>
      <c r="CL1" s="280"/>
      <c r="CM1" s="280" t="s">
        <v>37</v>
      </c>
      <c r="CN1" s="280"/>
      <c r="CO1" s="279" t="s">
        <v>38</v>
      </c>
      <c r="CP1" s="279"/>
      <c r="CQ1" s="280" t="s">
        <v>39</v>
      </c>
      <c r="CR1" s="280"/>
      <c r="CS1" s="281" t="s">
        <v>40</v>
      </c>
      <c r="CT1" s="281"/>
      <c r="CU1" s="255" t="s">
        <v>41</v>
      </c>
      <c r="CV1" s="48"/>
    </row>
    <row r="2" spans="1:101" s="2" customFormat="1" ht="39.950000000000003" customHeight="1" x14ac:dyDescent="0.25">
      <c r="A2" s="233"/>
      <c r="B2" s="236"/>
      <c r="C2" s="244"/>
      <c r="D2" s="247"/>
      <c r="E2" s="250"/>
      <c r="F2" s="253"/>
      <c r="G2" s="256"/>
      <c r="H2" s="259"/>
      <c r="I2" s="259"/>
      <c r="J2" s="259"/>
      <c r="K2" s="260"/>
      <c r="L2" s="239"/>
      <c r="M2" s="241"/>
      <c r="N2" s="242"/>
      <c r="O2" s="255"/>
      <c r="P2" s="265"/>
      <c r="Q2" s="265"/>
      <c r="R2" s="263"/>
      <c r="S2" s="263"/>
      <c r="T2" s="263"/>
      <c r="U2" s="263"/>
      <c r="V2" s="263"/>
      <c r="W2" s="263"/>
      <c r="X2" s="263"/>
      <c r="Y2" s="263"/>
      <c r="Z2" s="263"/>
      <c r="AA2" s="263"/>
      <c r="AB2" s="263"/>
      <c r="AC2" s="263"/>
      <c r="AD2" s="264"/>
      <c r="AE2" s="264"/>
      <c r="AF2" s="269"/>
      <c r="AG2" s="270"/>
      <c r="AH2" s="270"/>
      <c r="AI2" s="270"/>
      <c r="AJ2" s="270"/>
      <c r="AK2" s="270"/>
      <c r="AL2" s="270"/>
      <c r="AM2" s="261"/>
      <c r="AN2" s="261"/>
      <c r="AO2" s="261"/>
      <c r="AP2" s="261"/>
      <c r="AQ2" s="261"/>
      <c r="AR2" s="261"/>
      <c r="AS2" s="261"/>
      <c r="AT2" s="261"/>
      <c r="AU2" s="261"/>
      <c r="AV2" s="261"/>
      <c r="AW2" s="261"/>
      <c r="AX2" s="261"/>
      <c r="AY2" s="272"/>
      <c r="AZ2" s="272"/>
      <c r="BA2" s="272"/>
      <c r="BB2" s="272"/>
      <c r="BC2" s="272"/>
      <c r="BD2" s="272"/>
      <c r="BE2" s="272"/>
      <c r="BF2" s="272"/>
      <c r="BG2" s="272"/>
      <c r="BH2" s="272"/>
      <c r="BI2" s="272"/>
      <c r="BJ2" s="272"/>
      <c r="BK2" s="272"/>
      <c r="BL2" s="272"/>
      <c r="BM2" s="272"/>
      <c r="BN2" s="275"/>
      <c r="BO2" s="268"/>
      <c r="BP2" s="268"/>
      <c r="BQ2" s="268"/>
      <c r="BR2" s="268"/>
      <c r="BS2" s="268"/>
      <c r="BT2" s="268"/>
      <c r="BU2" s="268"/>
      <c r="BV2" s="268"/>
      <c r="BW2" s="242"/>
      <c r="BX2" s="267"/>
      <c r="BY2" s="266"/>
      <c r="BZ2" s="276"/>
      <c r="CA2" s="277"/>
      <c r="CB2" s="277"/>
      <c r="CC2" s="277"/>
      <c r="CD2" s="277"/>
      <c r="CE2" s="277"/>
      <c r="CF2" s="277"/>
      <c r="CG2" s="277"/>
      <c r="CH2" s="277"/>
      <c r="CI2" s="280"/>
      <c r="CJ2" s="280"/>
      <c r="CK2" s="280"/>
      <c r="CL2" s="280"/>
      <c r="CM2" s="280"/>
      <c r="CN2" s="280"/>
      <c r="CO2" s="279"/>
      <c r="CP2" s="279"/>
      <c r="CQ2" s="280"/>
      <c r="CR2" s="280"/>
      <c r="CS2" s="281"/>
      <c r="CT2" s="281"/>
      <c r="CU2" s="255"/>
      <c r="CV2" s="48"/>
    </row>
    <row r="3" spans="1:101" s="2" customFormat="1" ht="43.5" customHeight="1" x14ac:dyDescent="0.25">
      <c r="A3" s="233"/>
      <c r="B3" s="236"/>
      <c r="C3" s="244"/>
      <c r="D3" s="247"/>
      <c r="E3" s="250"/>
      <c r="F3" s="253"/>
      <c r="G3" s="256"/>
      <c r="H3" s="259"/>
      <c r="I3" s="259"/>
      <c r="J3" s="259"/>
      <c r="K3" s="260"/>
      <c r="L3" s="239"/>
      <c r="M3" s="241"/>
      <c r="N3" s="242"/>
      <c r="O3" s="255"/>
      <c r="P3" s="265"/>
      <c r="Q3" s="265"/>
      <c r="R3" s="263"/>
      <c r="S3" s="263"/>
      <c r="T3" s="263"/>
      <c r="U3" s="263"/>
      <c r="V3" s="263"/>
      <c r="W3" s="263"/>
      <c r="X3" s="263"/>
      <c r="Y3" s="263"/>
      <c r="Z3" s="263"/>
      <c r="AA3" s="263"/>
      <c r="AB3" s="263"/>
      <c r="AC3" s="263"/>
      <c r="AD3" s="264"/>
      <c r="AE3" s="264"/>
      <c r="AF3" s="269"/>
      <c r="AG3" s="270"/>
      <c r="AH3" s="270"/>
      <c r="AI3" s="270"/>
      <c r="AJ3" s="270"/>
      <c r="AK3" s="270"/>
      <c r="AL3" s="270"/>
      <c r="AM3" s="261"/>
      <c r="AN3" s="261"/>
      <c r="AO3" s="261"/>
      <c r="AP3" s="261"/>
      <c r="AQ3" s="261"/>
      <c r="AR3" s="261"/>
      <c r="AS3" s="261"/>
      <c r="AT3" s="261"/>
      <c r="AU3" s="261"/>
      <c r="AV3" s="261"/>
      <c r="AW3" s="261"/>
      <c r="AX3" s="261"/>
      <c r="AY3" s="272"/>
      <c r="AZ3" s="272"/>
      <c r="BA3" s="272"/>
      <c r="BB3" s="272"/>
      <c r="BC3" s="272"/>
      <c r="BD3" s="272"/>
      <c r="BE3" s="272"/>
      <c r="BF3" s="272"/>
      <c r="BG3" s="272"/>
      <c r="BH3" s="272"/>
      <c r="BI3" s="272"/>
      <c r="BJ3" s="272"/>
      <c r="BK3" s="272"/>
      <c r="BL3" s="272"/>
      <c r="BM3" s="272"/>
      <c r="BN3" s="275"/>
      <c r="BO3" s="268"/>
      <c r="BP3" s="268"/>
      <c r="BQ3" s="268"/>
      <c r="BR3" s="268"/>
      <c r="BS3" s="268"/>
      <c r="BT3" s="268"/>
      <c r="BU3" s="268"/>
      <c r="BV3" s="268"/>
      <c r="BW3" s="242"/>
      <c r="BX3" s="271" t="s">
        <v>42</v>
      </c>
      <c r="BY3" s="273" t="s">
        <v>43</v>
      </c>
      <c r="BZ3" s="273" t="s">
        <v>44</v>
      </c>
      <c r="CA3" s="273" t="s">
        <v>45</v>
      </c>
      <c r="CB3" s="273" t="s">
        <v>46</v>
      </c>
      <c r="CC3" s="273" t="s">
        <v>47</v>
      </c>
      <c r="CD3" s="273" t="s">
        <v>48</v>
      </c>
      <c r="CE3" s="278" t="s">
        <v>49</v>
      </c>
      <c r="CF3" s="273" t="s">
        <v>50</v>
      </c>
      <c r="CG3" s="273" t="s">
        <v>51</v>
      </c>
      <c r="CH3" s="273" t="s">
        <v>52</v>
      </c>
      <c r="CI3" s="280"/>
      <c r="CJ3" s="280"/>
      <c r="CK3" s="280"/>
      <c r="CL3" s="280"/>
      <c r="CM3" s="280"/>
      <c r="CN3" s="280"/>
      <c r="CO3" s="279"/>
      <c r="CP3" s="279"/>
      <c r="CQ3" s="280"/>
      <c r="CR3" s="280"/>
      <c r="CS3" s="281"/>
      <c r="CT3" s="281"/>
      <c r="CU3" s="255"/>
      <c r="CV3" s="48"/>
    </row>
    <row r="4" spans="1:101" s="2" customFormat="1" ht="59.25" customHeight="1" x14ac:dyDescent="0.25">
      <c r="A4" s="233"/>
      <c r="B4" s="236"/>
      <c r="C4" s="244"/>
      <c r="D4" s="247"/>
      <c r="E4" s="250"/>
      <c r="F4" s="253"/>
      <c r="G4" s="256"/>
      <c r="H4" s="257" t="s">
        <v>53</v>
      </c>
      <c r="I4" s="257"/>
      <c r="J4" s="257"/>
      <c r="K4" s="260"/>
      <c r="L4" s="239"/>
      <c r="M4" s="241"/>
      <c r="N4" s="242"/>
      <c r="O4" s="255"/>
      <c r="P4" s="265"/>
      <c r="Q4" s="265"/>
      <c r="R4" s="263"/>
      <c r="S4" s="263"/>
      <c r="T4" s="263"/>
      <c r="U4" s="263"/>
      <c r="V4" s="263"/>
      <c r="W4" s="263"/>
      <c r="X4" s="263"/>
      <c r="Y4" s="263"/>
      <c r="Z4" s="263"/>
      <c r="AA4" s="263"/>
      <c r="AB4" s="263"/>
      <c r="AC4" s="263"/>
      <c r="AD4" s="264"/>
      <c r="AE4" s="264"/>
      <c r="AF4" s="269"/>
      <c r="AG4" s="262" t="s">
        <v>54</v>
      </c>
      <c r="AH4" s="262"/>
      <c r="AI4" s="262"/>
      <c r="AJ4" s="262" t="s">
        <v>55</v>
      </c>
      <c r="AK4" s="262"/>
      <c r="AL4" s="262"/>
      <c r="AM4" s="262" t="s">
        <v>56</v>
      </c>
      <c r="AN4" s="262"/>
      <c r="AO4" s="262"/>
      <c r="AP4" s="262" t="s">
        <v>57</v>
      </c>
      <c r="AQ4" s="262"/>
      <c r="AR4" s="262"/>
      <c r="AS4" s="262" t="s">
        <v>58</v>
      </c>
      <c r="AT4" s="262"/>
      <c r="AU4" s="262"/>
      <c r="AV4" s="262" t="s">
        <v>59</v>
      </c>
      <c r="AW4" s="262"/>
      <c r="AX4" s="262"/>
      <c r="AY4" s="262" t="s">
        <v>60</v>
      </c>
      <c r="AZ4" s="262"/>
      <c r="BA4" s="262"/>
      <c r="BB4" s="274" t="s">
        <v>61</v>
      </c>
      <c r="BC4" s="262"/>
      <c r="BD4" s="262"/>
      <c r="BE4" s="262" t="s">
        <v>62</v>
      </c>
      <c r="BF4" s="262"/>
      <c r="BG4" s="262"/>
      <c r="BH4" s="262" t="s">
        <v>63</v>
      </c>
      <c r="BI4" s="262"/>
      <c r="BJ4" s="262"/>
      <c r="BK4" s="262" t="s">
        <v>64</v>
      </c>
      <c r="BL4" s="262"/>
      <c r="BM4" s="262"/>
      <c r="BN4" s="275"/>
      <c r="BO4" s="268"/>
      <c r="BP4" s="268"/>
      <c r="BQ4" s="268"/>
      <c r="BR4" s="268"/>
      <c r="BS4" s="268"/>
      <c r="BT4" s="268"/>
      <c r="BU4" s="268"/>
      <c r="BV4" s="268"/>
      <c r="BW4" s="242"/>
      <c r="BX4" s="271"/>
      <c r="BY4" s="273"/>
      <c r="BZ4" s="273"/>
      <c r="CA4" s="273"/>
      <c r="CB4" s="273"/>
      <c r="CC4" s="273"/>
      <c r="CD4" s="273"/>
      <c r="CE4" s="278"/>
      <c r="CF4" s="273"/>
      <c r="CG4" s="273"/>
      <c r="CH4" s="273"/>
      <c r="CI4" s="280"/>
      <c r="CJ4" s="280"/>
      <c r="CK4" s="280"/>
      <c r="CL4" s="280"/>
      <c r="CM4" s="280"/>
      <c r="CN4" s="280"/>
      <c r="CO4" s="279"/>
      <c r="CP4" s="279"/>
      <c r="CQ4" s="280"/>
      <c r="CR4" s="280"/>
      <c r="CS4" s="281"/>
      <c r="CT4" s="281"/>
      <c r="CU4" s="255"/>
      <c r="CV4" s="48"/>
    </row>
    <row r="5" spans="1:101" s="2" customFormat="1" ht="51.75" customHeight="1" x14ac:dyDescent="0.25">
      <c r="A5" s="234"/>
      <c r="B5" s="237"/>
      <c r="C5" s="245"/>
      <c r="D5" s="248"/>
      <c r="E5" s="251"/>
      <c r="F5" s="254"/>
      <c r="G5" s="256"/>
      <c r="H5" s="257"/>
      <c r="I5" s="257"/>
      <c r="J5" s="257"/>
      <c r="K5" s="260"/>
      <c r="L5" s="239"/>
      <c r="M5" s="241"/>
      <c r="N5" s="242"/>
      <c r="O5" s="255"/>
      <c r="P5" s="42" t="s">
        <v>65</v>
      </c>
      <c r="Q5" s="42" t="s">
        <v>65</v>
      </c>
      <c r="R5" s="44" t="s">
        <v>66</v>
      </c>
      <c r="S5" s="42" t="s">
        <v>66</v>
      </c>
      <c r="T5" s="44" t="s">
        <v>67</v>
      </c>
      <c r="U5" s="42" t="s">
        <v>67</v>
      </c>
      <c r="V5" s="44" t="s">
        <v>68</v>
      </c>
      <c r="W5" s="42" t="s">
        <v>68</v>
      </c>
      <c r="X5" s="44" t="s">
        <v>69</v>
      </c>
      <c r="Y5" s="42" t="s">
        <v>69</v>
      </c>
      <c r="Z5" s="44" t="s">
        <v>70</v>
      </c>
      <c r="AA5" s="42" t="s">
        <v>70</v>
      </c>
      <c r="AB5" s="44" t="s">
        <v>71</v>
      </c>
      <c r="AC5" s="42" t="s">
        <v>71</v>
      </c>
      <c r="AD5" s="44" t="s">
        <v>72</v>
      </c>
      <c r="AE5" s="42" t="s">
        <v>72</v>
      </c>
      <c r="AF5" s="269"/>
      <c r="AG5" s="27" t="s">
        <v>73</v>
      </c>
      <c r="AH5" s="27" t="s">
        <v>74</v>
      </c>
      <c r="AI5" s="43" t="s">
        <v>75</v>
      </c>
      <c r="AJ5" s="27" t="s">
        <v>76</v>
      </c>
      <c r="AK5" s="27" t="s">
        <v>77</v>
      </c>
      <c r="AL5" s="43" t="s">
        <v>78</v>
      </c>
      <c r="AM5" s="27" t="s">
        <v>79</v>
      </c>
      <c r="AN5" s="27" t="s">
        <v>80</v>
      </c>
      <c r="AO5" s="43" t="s">
        <v>81</v>
      </c>
      <c r="AP5" s="27" t="s">
        <v>82</v>
      </c>
      <c r="AQ5" s="27" t="s">
        <v>83</v>
      </c>
      <c r="AR5" s="43" t="s">
        <v>84</v>
      </c>
      <c r="AS5" s="27" t="s">
        <v>85</v>
      </c>
      <c r="AT5" s="27" t="s">
        <v>86</v>
      </c>
      <c r="AU5" s="43" t="s">
        <v>87</v>
      </c>
      <c r="AV5" s="27" t="s">
        <v>88</v>
      </c>
      <c r="AW5" s="27" t="s">
        <v>89</v>
      </c>
      <c r="AX5" s="43" t="s">
        <v>90</v>
      </c>
      <c r="AY5" s="27" t="s">
        <v>91</v>
      </c>
      <c r="AZ5" s="27" t="s">
        <v>92</v>
      </c>
      <c r="BA5" s="43" t="s">
        <v>93</v>
      </c>
      <c r="BB5" s="27" t="s">
        <v>94</v>
      </c>
      <c r="BC5" s="27" t="s">
        <v>95</v>
      </c>
      <c r="BD5" s="43" t="s">
        <v>96</v>
      </c>
      <c r="BE5" s="27" t="s">
        <v>97</v>
      </c>
      <c r="BF5" s="27" t="s">
        <v>98</v>
      </c>
      <c r="BG5" s="43" t="s">
        <v>99</v>
      </c>
      <c r="BH5" s="27" t="s">
        <v>100</v>
      </c>
      <c r="BI5" s="27" t="s">
        <v>101</v>
      </c>
      <c r="BJ5" s="43" t="s">
        <v>102</v>
      </c>
      <c r="BK5" s="27" t="s">
        <v>103</v>
      </c>
      <c r="BL5" s="27" t="s">
        <v>104</v>
      </c>
      <c r="BM5" s="43" t="s">
        <v>105</v>
      </c>
      <c r="BN5" s="275"/>
      <c r="BO5" s="3" t="s">
        <v>106</v>
      </c>
      <c r="BP5" s="134" t="s">
        <v>106</v>
      </c>
      <c r="BQ5" s="3" t="s">
        <v>107</v>
      </c>
      <c r="BR5" s="134" t="s">
        <v>107</v>
      </c>
      <c r="BS5" s="3" t="s">
        <v>108</v>
      </c>
      <c r="BT5" s="134" t="s">
        <v>108</v>
      </c>
      <c r="BU5" s="3" t="s">
        <v>109</v>
      </c>
      <c r="BV5" s="134" t="s">
        <v>109</v>
      </c>
      <c r="BW5" s="242"/>
      <c r="BX5" s="271"/>
      <c r="BY5" s="273"/>
      <c r="BZ5" s="273"/>
      <c r="CA5" s="273"/>
      <c r="CB5" s="273"/>
      <c r="CC5" s="273"/>
      <c r="CD5" s="273"/>
      <c r="CE5" s="278"/>
      <c r="CF5" s="273"/>
      <c r="CG5" s="273"/>
      <c r="CH5" s="273"/>
      <c r="CI5" s="280"/>
      <c r="CJ5" s="280"/>
      <c r="CK5" s="280"/>
      <c r="CL5" s="280"/>
      <c r="CM5" s="280"/>
      <c r="CN5" s="280"/>
      <c r="CO5" s="279"/>
      <c r="CP5" s="279"/>
      <c r="CQ5" s="280"/>
      <c r="CR5" s="280"/>
      <c r="CS5" s="281"/>
      <c r="CT5" s="281"/>
      <c r="CU5" s="255"/>
      <c r="CV5" s="48"/>
    </row>
    <row r="6" spans="1:101" s="2" customFormat="1" ht="47.25" customHeight="1" x14ac:dyDescent="0.25">
      <c r="A6" s="111">
        <v>2020</v>
      </c>
      <c r="B6" s="110">
        <v>2015</v>
      </c>
      <c r="C6" s="114">
        <v>2020</v>
      </c>
      <c r="D6" s="112">
        <v>2015</v>
      </c>
      <c r="E6" s="115">
        <v>2020</v>
      </c>
      <c r="F6" s="113">
        <v>2015</v>
      </c>
      <c r="G6" s="35" t="s">
        <v>110</v>
      </c>
      <c r="H6" s="37" t="s">
        <v>111</v>
      </c>
      <c r="I6" s="38" t="s">
        <v>112</v>
      </c>
      <c r="J6" s="39" t="s">
        <v>113</v>
      </c>
      <c r="K6" s="260"/>
      <c r="L6" s="240"/>
      <c r="M6" s="4">
        <v>75</v>
      </c>
      <c r="N6" s="5">
        <v>35</v>
      </c>
      <c r="O6" s="6">
        <v>25</v>
      </c>
      <c r="P6" s="43" t="s">
        <v>114</v>
      </c>
      <c r="Q6" s="43" t="s">
        <v>115</v>
      </c>
      <c r="R6" s="43" t="s">
        <v>114</v>
      </c>
      <c r="S6" s="43" t="s">
        <v>115</v>
      </c>
      <c r="T6" s="43" t="s">
        <v>114</v>
      </c>
      <c r="U6" s="43" t="s">
        <v>115</v>
      </c>
      <c r="V6" s="43" t="s">
        <v>114</v>
      </c>
      <c r="W6" s="43" t="s">
        <v>115</v>
      </c>
      <c r="X6" s="43" t="s">
        <v>114</v>
      </c>
      <c r="Y6" s="43" t="s">
        <v>115</v>
      </c>
      <c r="Z6" s="43" t="s">
        <v>114</v>
      </c>
      <c r="AA6" s="43" t="s">
        <v>115</v>
      </c>
      <c r="AB6" s="43" t="s">
        <v>114</v>
      </c>
      <c r="AC6" s="43" t="s">
        <v>115</v>
      </c>
      <c r="AD6" s="43" t="s">
        <v>114</v>
      </c>
      <c r="AE6" s="43" t="s">
        <v>115</v>
      </c>
      <c r="AF6" s="269"/>
      <c r="AG6" s="27" t="s">
        <v>114</v>
      </c>
      <c r="AH6" s="27" t="s">
        <v>114</v>
      </c>
      <c r="AI6" s="43" t="s">
        <v>115</v>
      </c>
      <c r="AJ6" s="27" t="s">
        <v>114</v>
      </c>
      <c r="AK6" s="27" t="s">
        <v>114</v>
      </c>
      <c r="AL6" s="43" t="s">
        <v>115</v>
      </c>
      <c r="AM6" s="27" t="s">
        <v>114</v>
      </c>
      <c r="AN6" s="27" t="s">
        <v>114</v>
      </c>
      <c r="AO6" s="43" t="s">
        <v>115</v>
      </c>
      <c r="AP6" s="27" t="s">
        <v>114</v>
      </c>
      <c r="AQ6" s="27" t="s">
        <v>114</v>
      </c>
      <c r="AR6" s="43" t="s">
        <v>115</v>
      </c>
      <c r="AS6" s="27" t="s">
        <v>114</v>
      </c>
      <c r="AT6" s="27" t="s">
        <v>114</v>
      </c>
      <c r="AU6" s="43" t="s">
        <v>115</v>
      </c>
      <c r="AV6" s="27" t="s">
        <v>114</v>
      </c>
      <c r="AW6" s="27" t="s">
        <v>114</v>
      </c>
      <c r="AX6" s="43" t="s">
        <v>115</v>
      </c>
      <c r="AY6" s="27" t="s">
        <v>114</v>
      </c>
      <c r="AZ6" s="27" t="s">
        <v>114</v>
      </c>
      <c r="BA6" s="43" t="s">
        <v>115</v>
      </c>
      <c r="BB6" s="27" t="s">
        <v>114</v>
      </c>
      <c r="BC6" s="27" t="s">
        <v>114</v>
      </c>
      <c r="BD6" s="43" t="s">
        <v>115</v>
      </c>
      <c r="BE6" s="27" t="s">
        <v>114</v>
      </c>
      <c r="BF6" s="27" t="s">
        <v>114</v>
      </c>
      <c r="BG6" s="43" t="s">
        <v>115</v>
      </c>
      <c r="BH6" s="27" t="s">
        <v>114</v>
      </c>
      <c r="BI6" s="27" t="s">
        <v>114</v>
      </c>
      <c r="BJ6" s="43" t="s">
        <v>115</v>
      </c>
      <c r="BK6" s="27" t="s">
        <v>114</v>
      </c>
      <c r="BL6" s="27" t="s">
        <v>114</v>
      </c>
      <c r="BM6" s="43" t="s">
        <v>115</v>
      </c>
      <c r="BN6" s="275"/>
      <c r="BO6" s="3" t="s">
        <v>114</v>
      </c>
      <c r="BP6" s="134" t="s">
        <v>115</v>
      </c>
      <c r="BQ6" s="3" t="s">
        <v>114</v>
      </c>
      <c r="BR6" s="134" t="s">
        <v>115</v>
      </c>
      <c r="BS6" s="3" t="s">
        <v>114</v>
      </c>
      <c r="BT6" s="134" t="s">
        <v>115</v>
      </c>
      <c r="BU6" s="3" t="s">
        <v>114</v>
      </c>
      <c r="BV6" s="134" t="s">
        <v>115</v>
      </c>
      <c r="BW6" s="242"/>
      <c r="BX6" s="3" t="s">
        <v>116</v>
      </c>
      <c r="BY6" s="3" t="s">
        <v>117</v>
      </c>
      <c r="BZ6" s="3" t="s">
        <v>118</v>
      </c>
      <c r="CA6" s="3" t="s">
        <v>119</v>
      </c>
      <c r="CB6" s="3" t="s">
        <v>120</v>
      </c>
      <c r="CC6" s="3" t="s">
        <v>121</v>
      </c>
      <c r="CD6" s="3" t="s">
        <v>122</v>
      </c>
      <c r="CE6" s="3" t="s">
        <v>123</v>
      </c>
      <c r="CF6" s="3" t="s">
        <v>124</v>
      </c>
      <c r="CG6" s="3" t="s">
        <v>125</v>
      </c>
      <c r="CH6" s="3" t="s">
        <v>126</v>
      </c>
      <c r="CI6" s="7" t="s">
        <v>127</v>
      </c>
      <c r="CJ6" s="7" t="s">
        <v>127</v>
      </c>
      <c r="CK6" s="7" t="s">
        <v>128</v>
      </c>
      <c r="CL6" s="7" t="s">
        <v>128</v>
      </c>
      <c r="CM6" s="7" t="s">
        <v>129</v>
      </c>
      <c r="CN6" s="7" t="s">
        <v>129</v>
      </c>
      <c r="CO6" s="7" t="s">
        <v>130</v>
      </c>
      <c r="CP6" s="7" t="s">
        <v>130</v>
      </c>
      <c r="CQ6" s="7" t="s">
        <v>131</v>
      </c>
      <c r="CR6" s="7" t="s">
        <v>131</v>
      </c>
      <c r="CS6" s="7" t="s">
        <v>132</v>
      </c>
      <c r="CT6" s="7" t="s">
        <v>132</v>
      </c>
      <c r="CU6" s="255"/>
      <c r="CV6" s="48" t="s">
        <v>110</v>
      </c>
      <c r="CW6" s="31" t="s">
        <v>133</v>
      </c>
    </row>
    <row r="7" spans="1:101" s="66" customFormat="1" ht="4.5" customHeight="1" x14ac:dyDescent="0.3">
      <c r="A7" s="50"/>
      <c r="B7" s="51"/>
      <c r="C7" s="50"/>
      <c r="D7" s="184"/>
      <c r="E7" s="52"/>
      <c r="F7" s="184"/>
      <c r="G7" s="53"/>
      <c r="H7" s="54"/>
      <c r="I7" s="55"/>
      <c r="J7" s="56"/>
      <c r="K7" s="58"/>
      <c r="L7" s="58"/>
      <c r="M7" s="59"/>
      <c r="N7" s="59"/>
      <c r="O7" s="59"/>
      <c r="P7" s="60"/>
      <c r="Q7" s="61"/>
      <c r="R7" s="60"/>
      <c r="S7" s="61"/>
      <c r="T7" s="60"/>
      <c r="U7" s="61"/>
      <c r="V7" s="60"/>
      <c r="W7" s="61"/>
      <c r="X7" s="60"/>
      <c r="Y7" s="61"/>
      <c r="Z7" s="60"/>
      <c r="AA7" s="61"/>
      <c r="AB7" s="60"/>
      <c r="AC7" s="61"/>
      <c r="AD7" s="60"/>
      <c r="AE7" s="61"/>
      <c r="AF7" s="62"/>
      <c r="AG7" s="60"/>
      <c r="AH7" s="60"/>
      <c r="AI7" s="61"/>
      <c r="AJ7" s="60"/>
      <c r="AK7" s="60"/>
      <c r="AL7" s="61"/>
      <c r="AM7" s="60"/>
      <c r="AN7" s="60"/>
      <c r="AO7" s="61"/>
      <c r="AP7" s="60"/>
      <c r="AQ7" s="60"/>
      <c r="AR7" s="61"/>
      <c r="AS7" s="60"/>
      <c r="AT7" s="60"/>
      <c r="AU7" s="61"/>
      <c r="AV7" s="60"/>
      <c r="AW7" s="60"/>
      <c r="AX7" s="61"/>
      <c r="AY7" s="60"/>
      <c r="AZ7" s="60"/>
      <c r="BA7" s="61"/>
      <c r="BB7" s="60"/>
      <c r="BC7" s="60"/>
      <c r="BD7" s="61"/>
      <c r="BE7" s="60"/>
      <c r="BF7" s="60"/>
      <c r="BG7" s="61"/>
      <c r="BH7" s="60"/>
      <c r="BI7" s="60"/>
      <c r="BJ7" s="61"/>
      <c r="BK7" s="60"/>
      <c r="BL7" s="60"/>
      <c r="BM7" s="61"/>
      <c r="BN7" s="63"/>
      <c r="BO7" s="61"/>
      <c r="BP7" s="61"/>
      <c r="BQ7" s="61"/>
      <c r="BR7" s="61"/>
      <c r="BS7" s="61"/>
      <c r="BT7" s="61"/>
      <c r="BU7" s="61"/>
      <c r="BV7" s="61"/>
      <c r="BW7" s="64"/>
      <c r="BX7" s="61"/>
      <c r="BY7" s="61"/>
      <c r="BZ7" s="61"/>
      <c r="CA7" s="61"/>
      <c r="CB7" s="61"/>
      <c r="CC7" s="61"/>
      <c r="CD7" s="61"/>
      <c r="CE7" s="61"/>
      <c r="CF7" s="61"/>
      <c r="CG7" s="61"/>
      <c r="CH7" s="61"/>
      <c r="CI7" s="57"/>
      <c r="CJ7" s="57"/>
      <c r="CK7" s="57"/>
      <c r="CL7" s="57"/>
      <c r="CM7" s="57"/>
      <c r="CN7" s="57"/>
      <c r="CO7" s="57"/>
      <c r="CP7" s="57"/>
      <c r="CQ7" s="57"/>
      <c r="CR7" s="57"/>
      <c r="CS7" s="57"/>
      <c r="CT7" s="57"/>
      <c r="CU7" s="64"/>
      <c r="CV7" s="65"/>
    </row>
    <row r="8" spans="1:101" s="21" customFormat="1" ht="18" customHeight="1" x14ac:dyDescent="0.25">
      <c r="A8" s="188"/>
      <c r="B8" s="217" t="s">
        <v>134</v>
      </c>
      <c r="C8" s="105"/>
      <c r="D8" s="221" t="s">
        <v>134</v>
      </c>
      <c r="E8" s="189"/>
      <c r="F8" s="225"/>
      <c r="G8" s="190" t="s">
        <v>135</v>
      </c>
      <c r="H8" s="191" t="s">
        <v>136</v>
      </c>
      <c r="I8" s="192" t="s">
        <v>137</v>
      </c>
      <c r="J8" s="120"/>
      <c r="K8" s="193" t="s">
        <v>138</v>
      </c>
      <c r="L8" s="229"/>
      <c r="M8" s="40">
        <f t="shared" ref="M8:M39" si="0">SUM(AF8, BN8)</f>
        <v>80</v>
      </c>
      <c r="N8" s="24">
        <f t="shared" ref="N8:N39" si="1">SUM(BW8)</f>
        <v>36</v>
      </c>
      <c r="O8" s="24">
        <f t="shared" ref="O8:O39" si="2">SUM(CU8)</f>
        <v>18</v>
      </c>
      <c r="P8" s="194" t="s">
        <v>139</v>
      </c>
      <c r="Q8" s="194">
        <v>0</v>
      </c>
      <c r="R8" s="194" t="s">
        <v>139</v>
      </c>
      <c r="S8" s="194">
        <v>6</v>
      </c>
      <c r="T8" s="194" t="s">
        <v>139</v>
      </c>
      <c r="U8" s="194">
        <v>4</v>
      </c>
      <c r="V8" s="194" t="s">
        <v>140</v>
      </c>
      <c r="W8" s="194">
        <v>2</v>
      </c>
      <c r="X8" s="194" t="s">
        <v>141</v>
      </c>
      <c r="Y8" s="194">
        <v>9</v>
      </c>
      <c r="Z8" s="194" t="s">
        <v>142</v>
      </c>
      <c r="AA8" s="194">
        <v>10</v>
      </c>
      <c r="AB8" s="194" t="s">
        <v>140</v>
      </c>
      <c r="AC8" s="194">
        <v>2</v>
      </c>
      <c r="AD8" s="194" t="s">
        <v>143</v>
      </c>
      <c r="AE8" s="194">
        <v>8</v>
      </c>
      <c r="AF8" s="25">
        <f t="shared" ref="AF8:AF39" si="3">SUM($Q8,$S8,$U8,$W8,$Y8,$AA8,$AC8,$AE8)</f>
        <v>41</v>
      </c>
      <c r="AG8" s="194" t="s">
        <v>144</v>
      </c>
      <c r="AH8" s="194" t="s">
        <v>144</v>
      </c>
      <c r="AI8" s="194">
        <v>3</v>
      </c>
      <c r="AJ8" s="194" t="s">
        <v>144</v>
      </c>
      <c r="AK8" s="194" t="s">
        <v>144</v>
      </c>
      <c r="AL8" s="194">
        <v>3</v>
      </c>
      <c r="AM8" s="194" t="s">
        <v>144</v>
      </c>
      <c r="AN8" s="194" t="s">
        <v>144</v>
      </c>
      <c r="AO8" s="194">
        <v>3</v>
      </c>
      <c r="AP8" s="194" t="s">
        <v>144</v>
      </c>
      <c r="AQ8" s="194" t="s">
        <v>144</v>
      </c>
      <c r="AR8" s="194">
        <v>3</v>
      </c>
      <c r="AS8" s="194" t="s">
        <v>144</v>
      </c>
      <c r="AT8" s="194" t="s">
        <v>144</v>
      </c>
      <c r="AU8" s="194">
        <v>3</v>
      </c>
      <c r="AV8" s="194" t="s">
        <v>144</v>
      </c>
      <c r="AW8" s="194" t="s">
        <v>144</v>
      </c>
      <c r="AX8" s="194">
        <v>3</v>
      </c>
      <c r="AY8" s="194" t="s">
        <v>143</v>
      </c>
      <c r="AZ8" s="194" t="s">
        <v>141</v>
      </c>
      <c r="BA8" s="202">
        <v>7</v>
      </c>
      <c r="BB8" s="194" t="s">
        <v>144</v>
      </c>
      <c r="BC8" s="194" t="s">
        <v>144</v>
      </c>
      <c r="BD8" s="194">
        <v>3</v>
      </c>
      <c r="BE8" s="194" t="s">
        <v>141</v>
      </c>
      <c r="BF8" s="194" t="s">
        <v>141</v>
      </c>
      <c r="BG8" s="194">
        <v>5</v>
      </c>
      <c r="BH8" s="194" t="s">
        <v>141</v>
      </c>
      <c r="BI8" s="194" t="s">
        <v>141</v>
      </c>
      <c r="BJ8" s="194">
        <v>5</v>
      </c>
      <c r="BK8" s="194" t="s">
        <v>145</v>
      </c>
      <c r="BL8" s="194" t="s">
        <v>145</v>
      </c>
      <c r="BM8" s="194">
        <v>1</v>
      </c>
      <c r="BN8" s="29">
        <f t="shared" ref="BN8:BN39" si="4">SUM($BM8,$BJ8,$BG8,$BD8,$BA8,$AX8,$AU8,$AR8,$AO8,$AL8,$AI8)</f>
        <v>39</v>
      </c>
      <c r="BO8" s="194" t="s">
        <v>142</v>
      </c>
      <c r="BP8" s="194">
        <v>10</v>
      </c>
      <c r="BQ8" s="194" t="s">
        <v>142</v>
      </c>
      <c r="BR8" s="194">
        <v>10</v>
      </c>
      <c r="BS8" s="194" t="s">
        <v>142</v>
      </c>
      <c r="BT8" s="194">
        <v>10</v>
      </c>
      <c r="BU8" s="194" t="s">
        <v>143</v>
      </c>
      <c r="BV8" s="194">
        <v>6</v>
      </c>
      <c r="BW8" s="28">
        <f t="shared" ref="BW8:BW39" si="5">SUM(BV8,BT8,BR8,BP8)</f>
        <v>36</v>
      </c>
      <c r="BX8" s="194">
        <v>5</v>
      </c>
      <c r="BY8" s="194">
        <v>6</v>
      </c>
      <c r="BZ8" s="194">
        <v>2</v>
      </c>
      <c r="CA8" s="194">
        <v>7</v>
      </c>
      <c r="CB8" s="194">
        <v>1</v>
      </c>
      <c r="CC8" s="194">
        <v>3</v>
      </c>
      <c r="CD8" s="194">
        <v>11</v>
      </c>
      <c r="CE8" s="194">
        <v>8</v>
      </c>
      <c r="CF8" s="194">
        <v>10</v>
      </c>
      <c r="CG8" s="194">
        <v>9</v>
      </c>
      <c r="CH8" s="194">
        <v>4</v>
      </c>
      <c r="CI8" s="194" t="s">
        <v>144</v>
      </c>
      <c r="CJ8" s="194">
        <v>1</v>
      </c>
      <c r="CK8" s="194" t="s">
        <v>145</v>
      </c>
      <c r="CL8" s="194">
        <v>0</v>
      </c>
      <c r="CM8" s="194" t="s">
        <v>145</v>
      </c>
      <c r="CN8" s="194">
        <v>0</v>
      </c>
      <c r="CO8" s="194" t="s">
        <v>141</v>
      </c>
      <c r="CP8" s="194">
        <v>3</v>
      </c>
      <c r="CQ8" s="194" t="s">
        <v>142</v>
      </c>
      <c r="CR8" s="194">
        <v>10</v>
      </c>
      <c r="CS8" s="194" t="s">
        <v>144</v>
      </c>
      <c r="CT8" s="194">
        <v>4</v>
      </c>
      <c r="CU8" s="28">
        <f t="shared" ref="CU8:CU39" si="6">SUM(CT8,CR8,CP8,CN8,CL8,CJ8)</f>
        <v>18</v>
      </c>
      <c r="CV8" s="131"/>
    </row>
    <row r="9" spans="1:101" s="21" customFormat="1" ht="18" customHeight="1" x14ac:dyDescent="0.25">
      <c r="A9" s="105"/>
      <c r="B9" s="217" t="s">
        <v>134</v>
      </c>
      <c r="C9" s="105"/>
      <c r="D9" s="221" t="s">
        <v>134</v>
      </c>
      <c r="E9" s="195"/>
      <c r="F9" s="225"/>
      <c r="G9" s="190" t="s">
        <v>146</v>
      </c>
      <c r="H9" s="191" t="s">
        <v>147</v>
      </c>
      <c r="I9" s="192" t="s">
        <v>137</v>
      </c>
      <c r="J9" s="120"/>
      <c r="K9" s="193" t="s">
        <v>138</v>
      </c>
      <c r="L9" s="229"/>
      <c r="M9" s="40">
        <f t="shared" si="0"/>
        <v>96</v>
      </c>
      <c r="N9" s="24">
        <f t="shared" si="1"/>
        <v>36</v>
      </c>
      <c r="O9" s="24">
        <f t="shared" si="2"/>
        <v>19</v>
      </c>
      <c r="P9" s="194" t="s">
        <v>139</v>
      </c>
      <c r="Q9" s="194">
        <v>0</v>
      </c>
      <c r="R9" s="194" t="s">
        <v>145</v>
      </c>
      <c r="S9" s="194">
        <v>8</v>
      </c>
      <c r="T9" s="194" t="s">
        <v>143</v>
      </c>
      <c r="U9" s="194">
        <v>9</v>
      </c>
      <c r="V9" s="194" t="s">
        <v>140</v>
      </c>
      <c r="W9" s="194">
        <v>2</v>
      </c>
      <c r="X9" s="194" t="s">
        <v>144</v>
      </c>
      <c r="Y9" s="194">
        <v>8</v>
      </c>
      <c r="Z9" s="194" t="s">
        <v>142</v>
      </c>
      <c r="AA9" s="194">
        <v>10</v>
      </c>
      <c r="AB9" s="194" t="s">
        <v>140</v>
      </c>
      <c r="AC9" s="194">
        <v>2</v>
      </c>
      <c r="AD9" s="194" t="s">
        <v>142</v>
      </c>
      <c r="AE9" s="194">
        <v>10</v>
      </c>
      <c r="AF9" s="25">
        <f t="shared" si="3"/>
        <v>49</v>
      </c>
      <c r="AG9" s="194" t="s">
        <v>141</v>
      </c>
      <c r="AH9" s="194" t="s">
        <v>141</v>
      </c>
      <c r="AI9" s="194">
        <v>5</v>
      </c>
      <c r="AJ9" s="194" t="s">
        <v>141</v>
      </c>
      <c r="AK9" s="194" t="s">
        <v>141</v>
      </c>
      <c r="AL9" s="194">
        <v>5</v>
      </c>
      <c r="AM9" s="194" t="s">
        <v>144</v>
      </c>
      <c r="AN9" s="194" t="s">
        <v>144</v>
      </c>
      <c r="AO9" s="194">
        <v>3</v>
      </c>
      <c r="AP9" s="194" t="s">
        <v>141</v>
      </c>
      <c r="AQ9" s="194" t="s">
        <v>144</v>
      </c>
      <c r="AR9" s="202">
        <v>4</v>
      </c>
      <c r="AS9" s="194" t="s">
        <v>144</v>
      </c>
      <c r="AT9" s="194" t="s">
        <v>144</v>
      </c>
      <c r="AU9" s="194">
        <v>3</v>
      </c>
      <c r="AV9" s="194" t="s">
        <v>144</v>
      </c>
      <c r="AW9" s="194" t="s">
        <v>144</v>
      </c>
      <c r="AX9" s="194">
        <v>3</v>
      </c>
      <c r="AY9" s="194" t="s">
        <v>143</v>
      </c>
      <c r="AZ9" s="194" t="s">
        <v>143</v>
      </c>
      <c r="BA9" s="194">
        <v>8</v>
      </c>
      <c r="BB9" s="194" t="s">
        <v>141</v>
      </c>
      <c r="BC9" s="194" t="s">
        <v>141</v>
      </c>
      <c r="BD9" s="194">
        <v>5</v>
      </c>
      <c r="BE9" s="194" t="s">
        <v>141</v>
      </c>
      <c r="BF9" s="194" t="s">
        <v>141</v>
      </c>
      <c r="BG9" s="194">
        <v>5</v>
      </c>
      <c r="BH9" s="194" t="s">
        <v>141</v>
      </c>
      <c r="BI9" s="194" t="s">
        <v>141</v>
      </c>
      <c r="BJ9" s="194">
        <v>5</v>
      </c>
      <c r="BK9" s="194" t="s">
        <v>145</v>
      </c>
      <c r="BL9" s="194" t="s">
        <v>145</v>
      </c>
      <c r="BM9" s="194">
        <v>1</v>
      </c>
      <c r="BN9" s="29">
        <f t="shared" si="4"/>
        <v>47</v>
      </c>
      <c r="BO9" s="194" t="s">
        <v>142</v>
      </c>
      <c r="BP9" s="194">
        <v>10</v>
      </c>
      <c r="BQ9" s="194" t="s">
        <v>143</v>
      </c>
      <c r="BR9" s="194">
        <v>6</v>
      </c>
      <c r="BS9" s="194" t="s">
        <v>142</v>
      </c>
      <c r="BT9" s="194">
        <v>10</v>
      </c>
      <c r="BU9" s="194" t="s">
        <v>142</v>
      </c>
      <c r="BV9" s="194">
        <v>10</v>
      </c>
      <c r="BW9" s="28">
        <f t="shared" si="5"/>
        <v>36</v>
      </c>
      <c r="BX9" s="194">
        <v>10</v>
      </c>
      <c r="BY9" s="194">
        <v>6</v>
      </c>
      <c r="BZ9" s="194">
        <v>4</v>
      </c>
      <c r="CA9" s="194">
        <v>5</v>
      </c>
      <c r="CB9" s="194">
        <v>1</v>
      </c>
      <c r="CC9" s="194">
        <v>2</v>
      </c>
      <c r="CD9" s="194">
        <v>11</v>
      </c>
      <c r="CE9" s="194">
        <v>8</v>
      </c>
      <c r="CF9" s="194">
        <v>9</v>
      </c>
      <c r="CG9" s="194">
        <v>7</v>
      </c>
      <c r="CH9" s="194">
        <v>3</v>
      </c>
      <c r="CI9" s="194" t="s">
        <v>144</v>
      </c>
      <c r="CJ9" s="194">
        <v>1</v>
      </c>
      <c r="CK9" s="194" t="s">
        <v>144</v>
      </c>
      <c r="CL9" s="194">
        <v>1</v>
      </c>
      <c r="CM9" s="194" t="s">
        <v>145</v>
      </c>
      <c r="CN9" s="194">
        <v>0</v>
      </c>
      <c r="CO9" s="194" t="s">
        <v>141</v>
      </c>
      <c r="CP9" s="194">
        <v>3</v>
      </c>
      <c r="CQ9" s="194" t="s">
        <v>142</v>
      </c>
      <c r="CR9" s="194">
        <v>10</v>
      </c>
      <c r="CS9" s="194" t="s">
        <v>144</v>
      </c>
      <c r="CT9" s="194">
        <v>4</v>
      </c>
      <c r="CU9" s="28">
        <f t="shared" si="6"/>
        <v>19</v>
      </c>
      <c r="CV9" s="131"/>
    </row>
    <row r="10" spans="1:101" s="18" customFormat="1" ht="18" customHeight="1" x14ac:dyDescent="0.25">
      <c r="A10" s="107"/>
      <c r="B10" s="218"/>
      <c r="C10" s="107"/>
      <c r="D10" s="222"/>
      <c r="E10" s="195"/>
      <c r="F10" s="226"/>
      <c r="G10" s="190" t="s">
        <v>148</v>
      </c>
      <c r="H10" s="191" t="s">
        <v>149</v>
      </c>
      <c r="I10" s="192" t="s">
        <v>137</v>
      </c>
      <c r="J10" s="120"/>
      <c r="K10" s="193" t="s">
        <v>138</v>
      </c>
      <c r="L10" s="229"/>
      <c r="M10" s="40">
        <f t="shared" si="0"/>
        <v>73</v>
      </c>
      <c r="N10" s="24">
        <f t="shared" si="1"/>
        <v>27</v>
      </c>
      <c r="O10" s="24">
        <f t="shared" si="2"/>
        <v>23</v>
      </c>
      <c r="P10" s="194" t="s">
        <v>139</v>
      </c>
      <c r="Q10" s="194">
        <v>0</v>
      </c>
      <c r="R10" s="194" t="s">
        <v>140</v>
      </c>
      <c r="S10" s="194">
        <v>2</v>
      </c>
      <c r="T10" s="194" t="s">
        <v>145</v>
      </c>
      <c r="U10" s="194">
        <v>6</v>
      </c>
      <c r="V10" s="194" t="s">
        <v>140</v>
      </c>
      <c r="W10" s="194">
        <v>2</v>
      </c>
      <c r="X10" s="194" t="s">
        <v>139</v>
      </c>
      <c r="Y10" s="194">
        <v>6</v>
      </c>
      <c r="Z10" s="194" t="s">
        <v>143</v>
      </c>
      <c r="AA10" s="194">
        <v>9</v>
      </c>
      <c r="AB10" s="194" t="s">
        <v>140</v>
      </c>
      <c r="AC10" s="194">
        <v>2</v>
      </c>
      <c r="AD10" s="194" t="s">
        <v>144</v>
      </c>
      <c r="AE10" s="194">
        <v>4</v>
      </c>
      <c r="AF10" s="25">
        <f t="shared" si="3"/>
        <v>31</v>
      </c>
      <c r="AG10" s="194" t="s">
        <v>141</v>
      </c>
      <c r="AH10" s="194" t="s">
        <v>141</v>
      </c>
      <c r="AI10" s="194">
        <v>5</v>
      </c>
      <c r="AJ10" s="194" t="s">
        <v>144</v>
      </c>
      <c r="AK10" s="194" t="s">
        <v>144</v>
      </c>
      <c r="AL10" s="194">
        <v>3</v>
      </c>
      <c r="AM10" s="194" t="s">
        <v>144</v>
      </c>
      <c r="AN10" s="194" t="s">
        <v>144</v>
      </c>
      <c r="AO10" s="194">
        <v>3</v>
      </c>
      <c r="AP10" s="194" t="s">
        <v>141</v>
      </c>
      <c r="AQ10" s="194" t="s">
        <v>144</v>
      </c>
      <c r="AR10" s="202">
        <v>4</v>
      </c>
      <c r="AS10" s="194" t="s">
        <v>144</v>
      </c>
      <c r="AT10" s="194" t="s">
        <v>144</v>
      </c>
      <c r="AU10" s="194">
        <v>3</v>
      </c>
      <c r="AV10" s="194" t="s">
        <v>144</v>
      </c>
      <c r="AW10" s="194" t="s">
        <v>144</v>
      </c>
      <c r="AX10" s="194">
        <v>3</v>
      </c>
      <c r="AY10" s="194" t="s">
        <v>141</v>
      </c>
      <c r="AZ10" s="194" t="s">
        <v>141</v>
      </c>
      <c r="BA10" s="194">
        <v>5</v>
      </c>
      <c r="BB10" s="194" t="s">
        <v>141</v>
      </c>
      <c r="BC10" s="194" t="s">
        <v>141</v>
      </c>
      <c r="BD10" s="194">
        <v>5</v>
      </c>
      <c r="BE10" s="194" t="s">
        <v>141</v>
      </c>
      <c r="BF10" s="194" t="s">
        <v>141</v>
      </c>
      <c r="BG10" s="194">
        <v>5</v>
      </c>
      <c r="BH10" s="194" t="s">
        <v>141</v>
      </c>
      <c r="BI10" s="194" t="s">
        <v>141</v>
      </c>
      <c r="BJ10" s="194">
        <v>5</v>
      </c>
      <c r="BK10" s="194" t="s">
        <v>145</v>
      </c>
      <c r="BL10" s="194" t="s">
        <v>145</v>
      </c>
      <c r="BM10" s="194">
        <v>1</v>
      </c>
      <c r="BN10" s="29">
        <f t="shared" si="4"/>
        <v>42</v>
      </c>
      <c r="BO10" s="194" t="s">
        <v>143</v>
      </c>
      <c r="BP10" s="194">
        <v>5</v>
      </c>
      <c r="BQ10" s="194" t="s">
        <v>142</v>
      </c>
      <c r="BR10" s="194">
        <v>10</v>
      </c>
      <c r="BS10" s="194" t="s">
        <v>143</v>
      </c>
      <c r="BT10" s="194">
        <v>6</v>
      </c>
      <c r="BU10" s="194" t="s">
        <v>143</v>
      </c>
      <c r="BV10" s="194">
        <v>6</v>
      </c>
      <c r="BW10" s="28">
        <f t="shared" si="5"/>
        <v>27</v>
      </c>
      <c r="BX10" s="194">
        <v>10</v>
      </c>
      <c r="BY10" s="194">
        <v>5</v>
      </c>
      <c r="BZ10" s="194">
        <v>4</v>
      </c>
      <c r="CA10" s="194">
        <v>6</v>
      </c>
      <c r="CB10" s="194">
        <v>1</v>
      </c>
      <c r="CC10" s="194">
        <v>2</v>
      </c>
      <c r="CD10" s="194">
        <v>11</v>
      </c>
      <c r="CE10" s="194">
        <v>8</v>
      </c>
      <c r="CF10" s="194">
        <v>9</v>
      </c>
      <c r="CG10" s="194">
        <v>7</v>
      </c>
      <c r="CH10" s="194">
        <v>3</v>
      </c>
      <c r="CI10" s="194" t="s">
        <v>144</v>
      </c>
      <c r="CJ10" s="194">
        <v>1</v>
      </c>
      <c r="CK10" s="194" t="s">
        <v>144</v>
      </c>
      <c r="CL10" s="194">
        <v>1</v>
      </c>
      <c r="CM10" s="194" t="s">
        <v>145</v>
      </c>
      <c r="CN10" s="194">
        <v>0</v>
      </c>
      <c r="CO10" s="194" t="s">
        <v>141</v>
      </c>
      <c r="CP10" s="194">
        <v>3</v>
      </c>
      <c r="CQ10" s="194" t="s">
        <v>142</v>
      </c>
      <c r="CR10" s="194">
        <v>10</v>
      </c>
      <c r="CS10" s="194" t="s">
        <v>143</v>
      </c>
      <c r="CT10" s="194">
        <v>8</v>
      </c>
      <c r="CU10" s="28">
        <f t="shared" si="6"/>
        <v>23</v>
      </c>
      <c r="CV10" s="20"/>
      <c r="CW10" s="21"/>
    </row>
    <row r="11" spans="1:101" s="21" customFormat="1" ht="18" customHeight="1" x14ac:dyDescent="0.25">
      <c r="A11" s="105"/>
      <c r="B11" s="217"/>
      <c r="C11" s="107"/>
      <c r="D11" s="221"/>
      <c r="E11" s="195"/>
      <c r="F11" s="225"/>
      <c r="G11" s="190" t="s">
        <v>150</v>
      </c>
      <c r="H11" s="191" t="s">
        <v>151</v>
      </c>
      <c r="I11" s="192" t="s">
        <v>137</v>
      </c>
      <c r="J11" s="120"/>
      <c r="K11" s="193" t="s">
        <v>138</v>
      </c>
      <c r="L11" s="229"/>
      <c r="M11" s="40">
        <f t="shared" si="0"/>
        <v>51</v>
      </c>
      <c r="N11" s="24">
        <f t="shared" si="1"/>
        <v>23</v>
      </c>
      <c r="O11" s="24">
        <f t="shared" si="2"/>
        <v>14</v>
      </c>
      <c r="P11" s="194" t="s">
        <v>139</v>
      </c>
      <c r="Q11" s="194">
        <v>0</v>
      </c>
      <c r="R11" s="194" t="s">
        <v>152</v>
      </c>
      <c r="S11" s="194">
        <v>0</v>
      </c>
      <c r="T11" s="194" t="s">
        <v>139</v>
      </c>
      <c r="U11" s="194">
        <v>4</v>
      </c>
      <c r="V11" s="194" t="s">
        <v>140</v>
      </c>
      <c r="W11" s="194">
        <v>2</v>
      </c>
      <c r="X11" s="194" t="s">
        <v>152</v>
      </c>
      <c r="Y11" s="194">
        <v>0</v>
      </c>
      <c r="Z11" s="194" t="s">
        <v>144</v>
      </c>
      <c r="AA11" s="194">
        <v>4</v>
      </c>
      <c r="AB11" s="194" t="s">
        <v>140</v>
      </c>
      <c r="AC11" s="194">
        <v>2</v>
      </c>
      <c r="AD11" s="194" t="s">
        <v>144</v>
      </c>
      <c r="AE11" s="194">
        <v>4</v>
      </c>
      <c r="AF11" s="25">
        <f t="shared" si="3"/>
        <v>16</v>
      </c>
      <c r="AG11" s="194" t="s">
        <v>141</v>
      </c>
      <c r="AH11" s="194" t="s">
        <v>144</v>
      </c>
      <c r="AI11" s="202">
        <v>4</v>
      </c>
      <c r="AJ11" s="194" t="s">
        <v>141</v>
      </c>
      <c r="AK11" s="194" t="s">
        <v>144</v>
      </c>
      <c r="AL11" s="202">
        <v>4</v>
      </c>
      <c r="AM11" s="194" t="s">
        <v>144</v>
      </c>
      <c r="AN11" s="194" t="s">
        <v>144</v>
      </c>
      <c r="AO11" s="194">
        <v>3</v>
      </c>
      <c r="AP11" s="194" t="s">
        <v>144</v>
      </c>
      <c r="AQ11" s="194" t="s">
        <v>144</v>
      </c>
      <c r="AR11" s="194">
        <v>3</v>
      </c>
      <c r="AS11" s="194" t="s">
        <v>144</v>
      </c>
      <c r="AT11" s="194" t="s">
        <v>144</v>
      </c>
      <c r="AU11" s="194">
        <v>3</v>
      </c>
      <c r="AV11" s="194" t="s">
        <v>144</v>
      </c>
      <c r="AW11" s="194" t="s">
        <v>144</v>
      </c>
      <c r="AX11" s="194">
        <v>3</v>
      </c>
      <c r="AY11" s="194" t="s">
        <v>144</v>
      </c>
      <c r="AZ11" s="194" t="s">
        <v>144</v>
      </c>
      <c r="BA11" s="194">
        <v>3</v>
      </c>
      <c r="BB11" s="194" t="s">
        <v>144</v>
      </c>
      <c r="BC11" s="194" t="s">
        <v>144</v>
      </c>
      <c r="BD11" s="194">
        <v>3</v>
      </c>
      <c r="BE11" s="194" t="s">
        <v>141</v>
      </c>
      <c r="BF11" s="194" t="s">
        <v>141</v>
      </c>
      <c r="BG11" s="194">
        <v>5</v>
      </c>
      <c r="BH11" s="194" t="s">
        <v>144</v>
      </c>
      <c r="BI11" s="194" t="s">
        <v>144</v>
      </c>
      <c r="BJ11" s="194">
        <v>3</v>
      </c>
      <c r="BK11" s="194" t="s">
        <v>145</v>
      </c>
      <c r="BL11" s="194" t="s">
        <v>145</v>
      </c>
      <c r="BM11" s="194">
        <v>1</v>
      </c>
      <c r="BN11" s="29">
        <f t="shared" si="4"/>
        <v>35</v>
      </c>
      <c r="BO11" s="194" t="s">
        <v>143</v>
      </c>
      <c r="BP11" s="194">
        <v>5</v>
      </c>
      <c r="BQ11" s="194" t="s">
        <v>142</v>
      </c>
      <c r="BR11" s="194">
        <v>10</v>
      </c>
      <c r="BS11" s="194" t="s">
        <v>141</v>
      </c>
      <c r="BT11" s="194">
        <v>4</v>
      </c>
      <c r="BU11" s="194" t="s">
        <v>141</v>
      </c>
      <c r="BV11" s="194">
        <v>4</v>
      </c>
      <c r="BW11" s="28">
        <f t="shared" si="5"/>
        <v>23</v>
      </c>
      <c r="BX11" s="194">
        <v>8</v>
      </c>
      <c r="BY11" s="194">
        <v>4</v>
      </c>
      <c r="BZ11" s="194">
        <v>5</v>
      </c>
      <c r="CA11" s="194">
        <v>6</v>
      </c>
      <c r="CB11" s="194">
        <v>1</v>
      </c>
      <c r="CC11" s="194">
        <v>2</v>
      </c>
      <c r="CD11" s="194">
        <v>10</v>
      </c>
      <c r="CE11" s="194">
        <v>9</v>
      </c>
      <c r="CF11" s="194">
        <v>11</v>
      </c>
      <c r="CG11" s="194">
        <v>7</v>
      </c>
      <c r="CH11" s="194">
        <v>3</v>
      </c>
      <c r="CI11" s="194" t="s">
        <v>144</v>
      </c>
      <c r="CJ11" s="194">
        <v>1</v>
      </c>
      <c r="CK11" s="194" t="s">
        <v>145</v>
      </c>
      <c r="CL11" s="194">
        <v>0</v>
      </c>
      <c r="CM11" s="194" t="s">
        <v>145</v>
      </c>
      <c r="CN11" s="194">
        <v>0</v>
      </c>
      <c r="CO11" s="194" t="s">
        <v>141</v>
      </c>
      <c r="CP11" s="194">
        <v>3</v>
      </c>
      <c r="CQ11" s="194" t="s">
        <v>142</v>
      </c>
      <c r="CR11" s="194">
        <v>10</v>
      </c>
      <c r="CS11" s="194" t="s">
        <v>139</v>
      </c>
      <c r="CT11" s="194">
        <v>0</v>
      </c>
      <c r="CU11" s="28">
        <f t="shared" si="6"/>
        <v>14</v>
      </c>
      <c r="CV11" s="20"/>
    </row>
    <row r="12" spans="1:101" s="21" customFormat="1" ht="18" customHeight="1" x14ac:dyDescent="0.25">
      <c r="A12" s="188"/>
      <c r="B12" s="217" t="s">
        <v>134</v>
      </c>
      <c r="C12" s="105"/>
      <c r="D12" s="221" t="s">
        <v>134</v>
      </c>
      <c r="E12" s="196"/>
      <c r="F12" s="225"/>
      <c r="G12" s="200" t="s">
        <v>153</v>
      </c>
      <c r="H12" s="201" t="s">
        <v>154</v>
      </c>
      <c r="I12" s="192" t="s">
        <v>137</v>
      </c>
      <c r="J12" s="120"/>
      <c r="K12" s="193" t="s">
        <v>138</v>
      </c>
      <c r="L12" s="229" t="s">
        <v>134</v>
      </c>
      <c r="M12" s="40">
        <f t="shared" si="0"/>
        <v>82</v>
      </c>
      <c r="N12" s="24">
        <f t="shared" si="1"/>
        <v>35</v>
      </c>
      <c r="O12" s="24">
        <f t="shared" si="2"/>
        <v>18</v>
      </c>
      <c r="P12" s="194" t="s">
        <v>139</v>
      </c>
      <c r="Q12" s="194">
        <v>0</v>
      </c>
      <c r="R12" s="194" t="s">
        <v>139</v>
      </c>
      <c r="S12" s="194">
        <v>6</v>
      </c>
      <c r="T12" s="194" t="s">
        <v>141</v>
      </c>
      <c r="U12" s="194">
        <v>8</v>
      </c>
      <c r="V12" s="194" t="s">
        <v>140</v>
      </c>
      <c r="W12" s="194">
        <v>2</v>
      </c>
      <c r="X12" s="194" t="s">
        <v>144</v>
      </c>
      <c r="Y12" s="194">
        <v>8</v>
      </c>
      <c r="Z12" s="194" t="s">
        <v>142</v>
      </c>
      <c r="AA12" s="194">
        <v>10</v>
      </c>
      <c r="AB12" s="194" t="s">
        <v>140</v>
      </c>
      <c r="AC12" s="194">
        <v>2</v>
      </c>
      <c r="AD12" s="194" t="s">
        <v>141</v>
      </c>
      <c r="AE12" s="194">
        <v>6</v>
      </c>
      <c r="AF12" s="25">
        <f t="shared" si="3"/>
        <v>42</v>
      </c>
      <c r="AG12" s="194" t="s">
        <v>141</v>
      </c>
      <c r="AH12" s="194" t="s">
        <v>141</v>
      </c>
      <c r="AI12" s="194">
        <v>5</v>
      </c>
      <c r="AJ12" s="194" t="s">
        <v>141</v>
      </c>
      <c r="AK12" s="194" t="s">
        <v>141</v>
      </c>
      <c r="AL12" s="194">
        <v>5</v>
      </c>
      <c r="AM12" s="194" t="s">
        <v>144</v>
      </c>
      <c r="AN12" s="194" t="s">
        <v>144</v>
      </c>
      <c r="AO12" s="194">
        <v>3</v>
      </c>
      <c r="AP12" s="194" t="s">
        <v>141</v>
      </c>
      <c r="AQ12" s="194" t="s">
        <v>141</v>
      </c>
      <c r="AR12" s="194">
        <v>5</v>
      </c>
      <c r="AS12" s="194" t="s">
        <v>144</v>
      </c>
      <c r="AT12" s="194" t="s">
        <v>144</v>
      </c>
      <c r="AU12" s="194">
        <v>3</v>
      </c>
      <c r="AV12" s="194" t="s">
        <v>144</v>
      </c>
      <c r="AW12" s="194" t="s">
        <v>144</v>
      </c>
      <c r="AX12" s="194">
        <v>3</v>
      </c>
      <c r="AY12" s="194" t="s">
        <v>141</v>
      </c>
      <c r="AZ12" s="194" t="s">
        <v>144</v>
      </c>
      <c r="BA12" s="202">
        <v>4</v>
      </c>
      <c r="BB12" s="194" t="s">
        <v>144</v>
      </c>
      <c r="BC12" s="194" t="s">
        <v>144</v>
      </c>
      <c r="BD12" s="194">
        <v>3</v>
      </c>
      <c r="BE12" s="194" t="s">
        <v>141</v>
      </c>
      <c r="BF12" s="194" t="s">
        <v>141</v>
      </c>
      <c r="BG12" s="194">
        <v>5</v>
      </c>
      <c r="BH12" s="194" t="s">
        <v>144</v>
      </c>
      <c r="BI12" s="194" t="s">
        <v>144</v>
      </c>
      <c r="BJ12" s="194">
        <v>3</v>
      </c>
      <c r="BK12" s="194" t="s">
        <v>145</v>
      </c>
      <c r="BL12" s="194" t="s">
        <v>145</v>
      </c>
      <c r="BM12" s="194">
        <v>1</v>
      </c>
      <c r="BN12" s="29">
        <f t="shared" si="4"/>
        <v>40</v>
      </c>
      <c r="BO12" s="194" t="s">
        <v>143</v>
      </c>
      <c r="BP12" s="194">
        <v>5</v>
      </c>
      <c r="BQ12" s="194" t="s">
        <v>142</v>
      </c>
      <c r="BR12" s="194">
        <v>10</v>
      </c>
      <c r="BS12" s="194" t="s">
        <v>142</v>
      </c>
      <c r="BT12" s="194">
        <v>10</v>
      </c>
      <c r="BU12" s="194" t="s">
        <v>142</v>
      </c>
      <c r="BV12" s="194">
        <v>10</v>
      </c>
      <c r="BW12" s="28">
        <f t="shared" si="5"/>
        <v>35</v>
      </c>
      <c r="BX12" s="194">
        <v>10</v>
      </c>
      <c r="BY12" s="194">
        <v>5</v>
      </c>
      <c r="BZ12" s="194">
        <v>2</v>
      </c>
      <c r="CA12" s="194">
        <v>8</v>
      </c>
      <c r="CB12" s="194">
        <v>1</v>
      </c>
      <c r="CC12" s="194">
        <v>6</v>
      </c>
      <c r="CD12" s="194">
        <v>11</v>
      </c>
      <c r="CE12" s="194">
        <v>7</v>
      </c>
      <c r="CF12" s="194">
        <v>9</v>
      </c>
      <c r="CG12" s="194">
        <v>4</v>
      </c>
      <c r="CH12" s="194">
        <v>3</v>
      </c>
      <c r="CI12" s="194" t="s">
        <v>144</v>
      </c>
      <c r="CJ12" s="194">
        <v>1</v>
      </c>
      <c r="CK12" s="194" t="s">
        <v>145</v>
      </c>
      <c r="CL12" s="194">
        <v>0</v>
      </c>
      <c r="CM12" s="194" t="s">
        <v>145</v>
      </c>
      <c r="CN12" s="194">
        <v>0</v>
      </c>
      <c r="CO12" s="194" t="s">
        <v>141</v>
      </c>
      <c r="CP12" s="194">
        <v>3</v>
      </c>
      <c r="CQ12" s="194" t="s">
        <v>142</v>
      </c>
      <c r="CR12" s="194">
        <v>10</v>
      </c>
      <c r="CS12" s="194" t="s">
        <v>144</v>
      </c>
      <c r="CT12" s="194">
        <v>4</v>
      </c>
      <c r="CU12" s="28">
        <f t="shared" si="6"/>
        <v>18</v>
      </c>
      <c r="CV12" s="20"/>
    </row>
    <row r="13" spans="1:101" s="21" customFormat="1" ht="18" customHeight="1" x14ac:dyDescent="0.25">
      <c r="A13" s="106"/>
      <c r="B13" s="217" t="s">
        <v>134</v>
      </c>
      <c r="C13" s="107"/>
      <c r="D13" s="221"/>
      <c r="E13" s="195"/>
      <c r="F13" s="225"/>
      <c r="G13" s="190" t="s">
        <v>155</v>
      </c>
      <c r="H13" s="191" t="s">
        <v>156</v>
      </c>
      <c r="I13" s="192" t="s">
        <v>137</v>
      </c>
      <c r="J13" s="120"/>
      <c r="K13" s="193" t="s">
        <v>138</v>
      </c>
      <c r="L13" s="229"/>
      <c r="M13" s="40">
        <f t="shared" si="0"/>
        <v>81</v>
      </c>
      <c r="N13" s="24">
        <f t="shared" si="1"/>
        <v>32</v>
      </c>
      <c r="O13" s="24">
        <f t="shared" si="2"/>
        <v>19</v>
      </c>
      <c r="P13" s="194" t="s">
        <v>139</v>
      </c>
      <c r="Q13" s="194">
        <v>0</v>
      </c>
      <c r="R13" s="194" t="s">
        <v>139</v>
      </c>
      <c r="S13" s="194">
        <v>6</v>
      </c>
      <c r="T13" s="194" t="s">
        <v>145</v>
      </c>
      <c r="U13" s="194">
        <v>6</v>
      </c>
      <c r="V13" s="194" t="s">
        <v>140</v>
      </c>
      <c r="W13" s="194">
        <v>2</v>
      </c>
      <c r="X13" s="194" t="s">
        <v>139</v>
      </c>
      <c r="Y13" s="194">
        <v>6</v>
      </c>
      <c r="Z13" s="194" t="s">
        <v>142</v>
      </c>
      <c r="AA13" s="194">
        <v>10</v>
      </c>
      <c r="AB13" s="194" t="s">
        <v>140</v>
      </c>
      <c r="AC13" s="194">
        <v>2</v>
      </c>
      <c r="AD13" s="194" t="s">
        <v>142</v>
      </c>
      <c r="AE13" s="194">
        <v>10</v>
      </c>
      <c r="AF13" s="25">
        <f t="shared" si="3"/>
        <v>42</v>
      </c>
      <c r="AG13" s="194" t="s">
        <v>141</v>
      </c>
      <c r="AH13" s="194" t="s">
        <v>144</v>
      </c>
      <c r="AI13" s="202">
        <v>4</v>
      </c>
      <c r="AJ13" s="194" t="s">
        <v>144</v>
      </c>
      <c r="AK13" s="194" t="s">
        <v>144</v>
      </c>
      <c r="AL13" s="194">
        <v>3</v>
      </c>
      <c r="AM13" s="194" t="s">
        <v>144</v>
      </c>
      <c r="AN13" s="194" t="s">
        <v>144</v>
      </c>
      <c r="AO13" s="194">
        <v>3</v>
      </c>
      <c r="AP13" s="194" t="s">
        <v>141</v>
      </c>
      <c r="AQ13" s="194" t="s">
        <v>144</v>
      </c>
      <c r="AR13" s="202">
        <v>4</v>
      </c>
      <c r="AS13" s="194" t="s">
        <v>144</v>
      </c>
      <c r="AT13" s="194" t="s">
        <v>144</v>
      </c>
      <c r="AU13" s="194">
        <v>3</v>
      </c>
      <c r="AV13" s="194" t="s">
        <v>144</v>
      </c>
      <c r="AW13" s="194" t="s">
        <v>144</v>
      </c>
      <c r="AX13" s="194">
        <v>3</v>
      </c>
      <c r="AY13" s="194" t="s">
        <v>141</v>
      </c>
      <c r="AZ13" s="194" t="s">
        <v>144</v>
      </c>
      <c r="BA13" s="202">
        <v>4</v>
      </c>
      <c r="BB13" s="194" t="s">
        <v>141</v>
      </c>
      <c r="BC13" s="194" t="s">
        <v>144</v>
      </c>
      <c r="BD13" s="202">
        <v>4</v>
      </c>
      <c r="BE13" s="194" t="s">
        <v>141</v>
      </c>
      <c r="BF13" s="194" t="s">
        <v>141</v>
      </c>
      <c r="BG13" s="194">
        <v>5</v>
      </c>
      <c r="BH13" s="194" t="s">
        <v>141</v>
      </c>
      <c r="BI13" s="194" t="s">
        <v>141</v>
      </c>
      <c r="BJ13" s="194">
        <v>5</v>
      </c>
      <c r="BK13" s="194" t="s">
        <v>145</v>
      </c>
      <c r="BL13" s="194" t="s">
        <v>145</v>
      </c>
      <c r="BM13" s="194">
        <v>1</v>
      </c>
      <c r="BN13" s="29">
        <f t="shared" si="4"/>
        <v>39</v>
      </c>
      <c r="BO13" s="194" t="s">
        <v>142</v>
      </c>
      <c r="BP13" s="194">
        <v>10</v>
      </c>
      <c r="BQ13" s="194" t="s">
        <v>142</v>
      </c>
      <c r="BR13" s="194">
        <v>10</v>
      </c>
      <c r="BS13" s="194" t="s">
        <v>143</v>
      </c>
      <c r="BT13" s="194">
        <v>6</v>
      </c>
      <c r="BU13" s="194" t="s">
        <v>143</v>
      </c>
      <c r="BV13" s="194">
        <v>6</v>
      </c>
      <c r="BW13" s="28">
        <f t="shared" si="5"/>
        <v>32</v>
      </c>
      <c r="BX13" s="194">
        <v>5</v>
      </c>
      <c r="BY13" s="194">
        <v>6</v>
      </c>
      <c r="BZ13" s="194">
        <v>7</v>
      </c>
      <c r="CA13" s="194">
        <v>8</v>
      </c>
      <c r="CB13" s="194">
        <v>1</v>
      </c>
      <c r="CC13" s="194">
        <v>2</v>
      </c>
      <c r="CD13" s="194">
        <v>11</v>
      </c>
      <c r="CE13" s="194">
        <v>10</v>
      </c>
      <c r="CF13" s="194">
        <v>4</v>
      </c>
      <c r="CG13" s="194">
        <v>9</v>
      </c>
      <c r="CH13" s="194">
        <v>3</v>
      </c>
      <c r="CI13" s="194" t="s">
        <v>144</v>
      </c>
      <c r="CJ13" s="194">
        <v>1</v>
      </c>
      <c r="CK13" s="194" t="s">
        <v>144</v>
      </c>
      <c r="CL13" s="194">
        <v>1</v>
      </c>
      <c r="CM13" s="194" t="s">
        <v>145</v>
      </c>
      <c r="CN13" s="194">
        <v>0</v>
      </c>
      <c r="CO13" s="194" t="s">
        <v>141</v>
      </c>
      <c r="CP13" s="194">
        <v>3</v>
      </c>
      <c r="CQ13" s="194" t="s">
        <v>142</v>
      </c>
      <c r="CR13" s="194">
        <v>10</v>
      </c>
      <c r="CS13" s="194" t="s">
        <v>144</v>
      </c>
      <c r="CT13" s="194">
        <v>4</v>
      </c>
      <c r="CU13" s="28">
        <f t="shared" si="6"/>
        <v>19</v>
      </c>
      <c r="CV13" s="20"/>
    </row>
    <row r="14" spans="1:101" s="21" customFormat="1" ht="18" customHeight="1" x14ac:dyDescent="0.25">
      <c r="A14" s="105"/>
      <c r="B14" s="217" t="s">
        <v>134</v>
      </c>
      <c r="C14" s="105"/>
      <c r="D14" s="221" t="s">
        <v>134</v>
      </c>
      <c r="E14" s="195"/>
      <c r="F14" s="225"/>
      <c r="G14" s="200" t="s">
        <v>157</v>
      </c>
      <c r="H14" s="201" t="s">
        <v>158</v>
      </c>
      <c r="I14" s="192" t="s">
        <v>137</v>
      </c>
      <c r="J14" s="120"/>
      <c r="K14" s="193" t="s">
        <v>138</v>
      </c>
      <c r="L14" s="229" t="s">
        <v>134</v>
      </c>
      <c r="M14" s="40">
        <f t="shared" si="0"/>
        <v>86</v>
      </c>
      <c r="N14" s="24">
        <f t="shared" si="1"/>
        <v>35</v>
      </c>
      <c r="O14" s="24">
        <f t="shared" si="2"/>
        <v>23</v>
      </c>
      <c r="P14" s="194" t="s">
        <v>145</v>
      </c>
      <c r="Q14" s="194">
        <v>1</v>
      </c>
      <c r="R14" s="194" t="s">
        <v>139</v>
      </c>
      <c r="S14" s="194">
        <v>6</v>
      </c>
      <c r="T14" s="194" t="s">
        <v>144</v>
      </c>
      <c r="U14" s="194">
        <v>7</v>
      </c>
      <c r="V14" s="194" t="s">
        <v>139</v>
      </c>
      <c r="W14" s="194">
        <v>4</v>
      </c>
      <c r="X14" s="194" t="s">
        <v>139</v>
      </c>
      <c r="Y14" s="194">
        <v>6</v>
      </c>
      <c r="Z14" s="194" t="s">
        <v>142</v>
      </c>
      <c r="AA14" s="194">
        <v>10</v>
      </c>
      <c r="AB14" s="194" t="s">
        <v>139</v>
      </c>
      <c r="AC14" s="194">
        <v>4</v>
      </c>
      <c r="AD14" s="194" t="s">
        <v>141</v>
      </c>
      <c r="AE14" s="194">
        <v>6</v>
      </c>
      <c r="AF14" s="25">
        <f t="shared" si="3"/>
        <v>44</v>
      </c>
      <c r="AG14" s="194" t="s">
        <v>143</v>
      </c>
      <c r="AH14" s="194" t="s">
        <v>143</v>
      </c>
      <c r="AI14" s="194">
        <v>8</v>
      </c>
      <c r="AJ14" s="194" t="s">
        <v>141</v>
      </c>
      <c r="AK14" s="194" t="s">
        <v>141</v>
      </c>
      <c r="AL14" s="194">
        <v>5</v>
      </c>
      <c r="AM14" s="194" t="s">
        <v>144</v>
      </c>
      <c r="AN14" s="194" t="s">
        <v>144</v>
      </c>
      <c r="AO14" s="194">
        <v>3</v>
      </c>
      <c r="AP14" s="194" t="s">
        <v>141</v>
      </c>
      <c r="AQ14" s="194" t="s">
        <v>141</v>
      </c>
      <c r="AR14" s="194">
        <v>5</v>
      </c>
      <c r="AS14" s="194" t="s">
        <v>144</v>
      </c>
      <c r="AT14" s="194" t="s">
        <v>144</v>
      </c>
      <c r="AU14" s="194">
        <v>3</v>
      </c>
      <c r="AV14" s="194" t="s">
        <v>144</v>
      </c>
      <c r="AW14" s="194" t="s">
        <v>144</v>
      </c>
      <c r="AX14" s="194">
        <v>3</v>
      </c>
      <c r="AY14" s="194" t="s">
        <v>144</v>
      </c>
      <c r="AZ14" s="194" t="s">
        <v>144</v>
      </c>
      <c r="BA14" s="194">
        <v>3</v>
      </c>
      <c r="BB14" s="194" t="s">
        <v>144</v>
      </c>
      <c r="BC14" s="194" t="s">
        <v>144</v>
      </c>
      <c r="BD14" s="194">
        <v>3</v>
      </c>
      <c r="BE14" s="194" t="s">
        <v>141</v>
      </c>
      <c r="BF14" s="194" t="s">
        <v>141</v>
      </c>
      <c r="BG14" s="194">
        <v>5</v>
      </c>
      <c r="BH14" s="194" t="s">
        <v>144</v>
      </c>
      <c r="BI14" s="194" t="s">
        <v>144</v>
      </c>
      <c r="BJ14" s="194">
        <v>3</v>
      </c>
      <c r="BK14" s="194" t="s">
        <v>145</v>
      </c>
      <c r="BL14" s="194" t="s">
        <v>145</v>
      </c>
      <c r="BM14" s="194">
        <v>1</v>
      </c>
      <c r="BN14" s="29">
        <f t="shared" si="4"/>
        <v>42</v>
      </c>
      <c r="BO14" s="194" t="s">
        <v>143</v>
      </c>
      <c r="BP14" s="194">
        <v>5</v>
      </c>
      <c r="BQ14" s="194" t="s">
        <v>142</v>
      </c>
      <c r="BR14" s="194">
        <v>10</v>
      </c>
      <c r="BS14" s="194" t="s">
        <v>142</v>
      </c>
      <c r="BT14" s="194">
        <v>10</v>
      </c>
      <c r="BU14" s="194" t="s">
        <v>142</v>
      </c>
      <c r="BV14" s="194">
        <v>10</v>
      </c>
      <c r="BW14" s="28">
        <f t="shared" si="5"/>
        <v>35</v>
      </c>
      <c r="BX14" s="194">
        <v>11</v>
      </c>
      <c r="BY14" s="194">
        <v>7</v>
      </c>
      <c r="BZ14" s="194">
        <v>2</v>
      </c>
      <c r="CA14" s="194">
        <v>8</v>
      </c>
      <c r="CB14" s="194">
        <v>6</v>
      </c>
      <c r="CC14" s="194">
        <v>1</v>
      </c>
      <c r="CD14" s="194">
        <v>10</v>
      </c>
      <c r="CE14" s="194">
        <v>5</v>
      </c>
      <c r="CF14" s="194">
        <v>9</v>
      </c>
      <c r="CG14" s="194">
        <v>3</v>
      </c>
      <c r="CH14" s="194">
        <v>4</v>
      </c>
      <c r="CI14" s="194" t="s">
        <v>144</v>
      </c>
      <c r="CJ14" s="194">
        <v>1</v>
      </c>
      <c r="CK14" s="194" t="s">
        <v>144</v>
      </c>
      <c r="CL14" s="194">
        <v>1</v>
      </c>
      <c r="CM14" s="194" t="s">
        <v>145</v>
      </c>
      <c r="CN14" s="194">
        <v>0</v>
      </c>
      <c r="CO14" s="194" t="s">
        <v>141</v>
      </c>
      <c r="CP14" s="194">
        <v>3</v>
      </c>
      <c r="CQ14" s="194" t="s">
        <v>142</v>
      </c>
      <c r="CR14" s="194">
        <v>10</v>
      </c>
      <c r="CS14" s="194" t="s">
        <v>143</v>
      </c>
      <c r="CT14" s="194">
        <v>8</v>
      </c>
      <c r="CU14" s="28">
        <f t="shared" si="6"/>
        <v>23</v>
      </c>
      <c r="CV14" s="20"/>
    </row>
    <row r="15" spans="1:101" s="21" customFormat="1" ht="18" customHeight="1" x14ac:dyDescent="0.25">
      <c r="A15" s="107"/>
      <c r="B15" s="217"/>
      <c r="C15" s="105"/>
      <c r="D15" s="221"/>
      <c r="E15" s="195"/>
      <c r="F15" s="225"/>
      <c r="G15" s="190" t="s">
        <v>159</v>
      </c>
      <c r="H15" s="191" t="s">
        <v>160</v>
      </c>
      <c r="I15" s="192" t="s">
        <v>137</v>
      </c>
      <c r="J15" s="120"/>
      <c r="K15" s="193" t="s">
        <v>138</v>
      </c>
      <c r="L15" s="229"/>
      <c r="M15" s="40">
        <f t="shared" si="0"/>
        <v>70</v>
      </c>
      <c r="N15" s="24">
        <f t="shared" si="1"/>
        <v>14</v>
      </c>
      <c r="O15" s="24">
        <f t="shared" si="2"/>
        <v>19</v>
      </c>
      <c r="P15" s="194" t="s">
        <v>139</v>
      </c>
      <c r="Q15" s="194">
        <v>0</v>
      </c>
      <c r="R15" s="194" t="s">
        <v>152</v>
      </c>
      <c r="S15" s="194">
        <v>0</v>
      </c>
      <c r="T15" s="194" t="s">
        <v>139</v>
      </c>
      <c r="U15" s="194">
        <v>4</v>
      </c>
      <c r="V15" s="194" t="s">
        <v>140</v>
      </c>
      <c r="W15" s="194">
        <v>2</v>
      </c>
      <c r="X15" s="194" t="s">
        <v>140</v>
      </c>
      <c r="Y15" s="194">
        <v>2</v>
      </c>
      <c r="Z15" s="194" t="s">
        <v>142</v>
      </c>
      <c r="AA15" s="194">
        <v>10</v>
      </c>
      <c r="AB15" s="194" t="s">
        <v>140</v>
      </c>
      <c r="AC15" s="194">
        <v>2</v>
      </c>
      <c r="AD15" s="194" t="s">
        <v>141</v>
      </c>
      <c r="AE15" s="194">
        <v>6</v>
      </c>
      <c r="AF15" s="25">
        <f t="shared" si="3"/>
        <v>26</v>
      </c>
      <c r="AG15" s="194" t="s">
        <v>141</v>
      </c>
      <c r="AH15" s="194" t="s">
        <v>141</v>
      </c>
      <c r="AI15" s="194">
        <v>5</v>
      </c>
      <c r="AJ15" s="194" t="s">
        <v>141</v>
      </c>
      <c r="AK15" s="194" t="s">
        <v>141</v>
      </c>
      <c r="AL15" s="194">
        <v>5</v>
      </c>
      <c r="AM15" s="194" t="s">
        <v>144</v>
      </c>
      <c r="AN15" s="194" t="s">
        <v>144</v>
      </c>
      <c r="AO15" s="194">
        <v>3</v>
      </c>
      <c r="AP15" s="194" t="s">
        <v>141</v>
      </c>
      <c r="AQ15" s="194" t="s">
        <v>144</v>
      </c>
      <c r="AR15" s="202">
        <v>4</v>
      </c>
      <c r="AS15" s="194" t="s">
        <v>144</v>
      </c>
      <c r="AT15" s="194" t="s">
        <v>144</v>
      </c>
      <c r="AU15" s="194">
        <v>3</v>
      </c>
      <c r="AV15" s="194" t="s">
        <v>144</v>
      </c>
      <c r="AW15" s="194" t="s">
        <v>144</v>
      </c>
      <c r="AX15" s="194">
        <v>3</v>
      </c>
      <c r="AY15" s="194" t="s">
        <v>141</v>
      </c>
      <c r="AZ15" s="194" t="s">
        <v>141</v>
      </c>
      <c r="BA15" s="194">
        <v>5</v>
      </c>
      <c r="BB15" s="194" t="s">
        <v>141</v>
      </c>
      <c r="BC15" s="194" t="s">
        <v>141</v>
      </c>
      <c r="BD15" s="194">
        <v>5</v>
      </c>
      <c r="BE15" s="194" t="s">
        <v>141</v>
      </c>
      <c r="BF15" s="194" t="s">
        <v>141</v>
      </c>
      <c r="BG15" s="194">
        <v>5</v>
      </c>
      <c r="BH15" s="194" t="s">
        <v>141</v>
      </c>
      <c r="BI15" s="194" t="s">
        <v>141</v>
      </c>
      <c r="BJ15" s="194">
        <v>5</v>
      </c>
      <c r="BK15" s="194" t="s">
        <v>145</v>
      </c>
      <c r="BL15" s="194" t="s">
        <v>145</v>
      </c>
      <c r="BM15" s="194">
        <v>1</v>
      </c>
      <c r="BN15" s="29">
        <f t="shared" si="4"/>
        <v>44</v>
      </c>
      <c r="BO15" s="194" t="s">
        <v>141</v>
      </c>
      <c r="BP15" s="194">
        <v>0</v>
      </c>
      <c r="BQ15" s="194" t="s">
        <v>141</v>
      </c>
      <c r="BR15" s="194">
        <v>4</v>
      </c>
      <c r="BS15" s="194" t="s">
        <v>141</v>
      </c>
      <c r="BT15" s="194">
        <v>4</v>
      </c>
      <c r="BU15" s="194" t="s">
        <v>143</v>
      </c>
      <c r="BV15" s="194">
        <v>6</v>
      </c>
      <c r="BW15" s="28">
        <f t="shared" si="5"/>
        <v>14</v>
      </c>
      <c r="BX15" s="194">
        <v>10</v>
      </c>
      <c r="BY15" s="194">
        <v>5</v>
      </c>
      <c r="BZ15" s="194">
        <v>6</v>
      </c>
      <c r="CA15" s="194">
        <v>4</v>
      </c>
      <c r="CB15" s="194">
        <v>1</v>
      </c>
      <c r="CC15" s="194">
        <v>2</v>
      </c>
      <c r="CD15" s="194">
        <v>11</v>
      </c>
      <c r="CE15" s="194">
        <v>8</v>
      </c>
      <c r="CF15" s="194">
        <v>9</v>
      </c>
      <c r="CG15" s="194">
        <v>7</v>
      </c>
      <c r="CH15" s="194">
        <v>3</v>
      </c>
      <c r="CI15" s="194" t="s">
        <v>144</v>
      </c>
      <c r="CJ15" s="194">
        <v>1</v>
      </c>
      <c r="CK15" s="194" t="s">
        <v>144</v>
      </c>
      <c r="CL15" s="194">
        <v>1</v>
      </c>
      <c r="CM15" s="194" t="s">
        <v>145</v>
      </c>
      <c r="CN15" s="194">
        <v>0</v>
      </c>
      <c r="CO15" s="194" t="s">
        <v>141</v>
      </c>
      <c r="CP15" s="194">
        <v>3</v>
      </c>
      <c r="CQ15" s="194" t="s">
        <v>142</v>
      </c>
      <c r="CR15" s="194">
        <v>10</v>
      </c>
      <c r="CS15" s="194" t="s">
        <v>144</v>
      </c>
      <c r="CT15" s="194">
        <v>4</v>
      </c>
      <c r="CU15" s="28">
        <f t="shared" si="6"/>
        <v>19</v>
      </c>
      <c r="CV15" s="131"/>
    </row>
    <row r="16" spans="1:101" s="21" customFormat="1" ht="18" customHeight="1" x14ac:dyDescent="0.25">
      <c r="A16" s="106"/>
      <c r="B16" s="217" t="s">
        <v>134</v>
      </c>
      <c r="C16" s="107"/>
      <c r="D16" s="221"/>
      <c r="E16" s="195"/>
      <c r="F16" s="225"/>
      <c r="G16" s="200" t="s">
        <v>161</v>
      </c>
      <c r="H16" s="201" t="s">
        <v>162</v>
      </c>
      <c r="I16" s="192" t="s">
        <v>137</v>
      </c>
      <c r="J16" s="120"/>
      <c r="K16" s="193" t="s">
        <v>138</v>
      </c>
      <c r="L16" s="229" t="s">
        <v>134</v>
      </c>
      <c r="M16" s="40">
        <f t="shared" si="0"/>
        <v>80</v>
      </c>
      <c r="N16" s="24">
        <f t="shared" si="1"/>
        <v>21</v>
      </c>
      <c r="O16" s="24">
        <f t="shared" si="2"/>
        <v>18</v>
      </c>
      <c r="P16" s="194" t="s">
        <v>145</v>
      </c>
      <c r="Q16" s="194">
        <v>1</v>
      </c>
      <c r="R16" s="194" t="s">
        <v>139</v>
      </c>
      <c r="S16" s="194">
        <v>6</v>
      </c>
      <c r="T16" s="194" t="s">
        <v>144</v>
      </c>
      <c r="U16" s="194">
        <v>7</v>
      </c>
      <c r="V16" s="194" t="s">
        <v>140</v>
      </c>
      <c r="W16" s="194">
        <v>2</v>
      </c>
      <c r="X16" s="194" t="s">
        <v>144</v>
      </c>
      <c r="Y16" s="194">
        <v>8</v>
      </c>
      <c r="Z16" s="194" t="s">
        <v>142</v>
      </c>
      <c r="AA16" s="194">
        <v>10</v>
      </c>
      <c r="AB16" s="194" t="s">
        <v>140</v>
      </c>
      <c r="AC16" s="194">
        <v>2</v>
      </c>
      <c r="AD16" s="194" t="s">
        <v>141</v>
      </c>
      <c r="AE16" s="194">
        <v>6</v>
      </c>
      <c r="AF16" s="25">
        <f t="shared" si="3"/>
        <v>42</v>
      </c>
      <c r="AG16" s="194" t="s">
        <v>144</v>
      </c>
      <c r="AH16" s="194" t="s">
        <v>144</v>
      </c>
      <c r="AI16" s="194">
        <v>3</v>
      </c>
      <c r="AJ16" s="194" t="s">
        <v>144</v>
      </c>
      <c r="AK16" s="194" t="s">
        <v>144</v>
      </c>
      <c r="AL16" s="194">
        <v>3</v>
      </c>
      <c r="AM16" s="194" t="s">
        <v>144</v>
      </c>
      <c r="AN16" s="194" t="s">
        <v>144</v>
      </c>
      <c r="AO16" s="194">
        <v>3</v>
      </c>
      <c r="AP16" s="194" t="s">
        <v>141</v>
      </c>
      <c r="AQ16" s="194" t="s">
        <v>144</v>
      </c>
      <c r="AR16" s="202">
        <v>4</v>
      </c>
      <c r="AS16" s="194" t="s">
        <v>144</v>
      </c>
      <c r="AT16" s="194" t="s">
        <v>144</v>
      </c>
      <c r="AU16" s="194">
        <v>3</v>
      </c>
      <c r="AV16" s="194" t="s">
        <v>144</v>
      </c>
      <c r="AW16" s="194" t="s">
        <v>144</v>
      </c>
      <c r="AX16" s="194">
        <v>3</v>
      </c>
      <c r="AY16" s="194" t="s">
        <v>141</v>
      </c>
      <c r="AZ16" s="194" t="s">
        <v>141</v>
      </c>
      <c r="BA16" s="194">
        <v>5</v>
      </c>
      <c r="BB16" s="194" t="s">
        <v>144</v>
      </c>
      <c r="BC16" s="194" t="s">
        <v>144</v>
      </c>
      <c r="BD16" s="194">
        <v>3</v>
      </c>
      <c r="BE16" s="194" t="s">
        <v>141</v>
      </c>
      <c r="BF16" s="194" t="s">
        <v>141</v>
      </c>
      <c r="BG16" s="194">
        <v>5</v>
      </c>
      <c r="BH16" s="194" t="s">
        <v>141</v>
      </c>
      <c r="BI16" s="194" t="s">
        <v>141</v>
      </c>
      <c r="BJ16" s="194">
        <v>5</v>
      </c>
      <c r="BK16" s="194" t="s">
        <v>145</v>
      </c>
      <c r="BL16" s="194" t="s">
        <v>145</v>
      </c>
      <c r="BM16" s="194">
        <v>1</v>
      </c>
      <c r="BN16" s="29">
        <f t="shared" si="4"/>
        <v>38</v>
      </c>
      <c r="BO16" s="194" t="s">
        <v>143</v>
      </c>
      <c r="BP16" s="194">
        <v>5</v>
      </c>
      <c r="BQ16" s="194" t="s">
        <v>141</v>
      </c>
      <c r="BR16" s="194">
        <v>4</v>
      </c>
      <c r="BS16" s="194" t="s">
        <v>143</v>
      </c>
      <c r="BT16" s="194">
        <v>6</v>
      </c>
      <c r="BU16" s="194" t="s">
        <v>143</v>
      </c>
      <c r="BV16" s="194">
        <v>6</v>
      </c>
      <c r="BW16" s="28">
        <f t="shared" si="5"/>
        <v>21</v>
      </c>
      <c r="BX16" s="194">
        <v>9</v>
      </c>
      <c r="BY16" s="194">
        <v>5</v>
      </c>
      <c r="BZ16" s="194">
        <v>2</v>
      </c>
      <c r="CA16" s="194">
        <v>8</v>
      </c>
      <c r="CB16" s="194">
        <v>1</v>
      </c>
      <c r="CC16" s="194">
        <v>7</v>
      </c>
      <c r="CD16" s="194">
        <v>11</v>
      </c>
      <c r="CE16" s="194">
        <v>6</v>
      </c>
      <c r="CF16" s="194">
        <v>10</v>
      </c>
      <c r="CG16" s="194">
        <v>4</v>
      </c>
      <c r="CH16" s="194">
        <v>3</v>
      </c>
      <c r="CI16" s="194" t="s">
        <v>144</v>
      </c>
      <c r="CJ16" s="194">
        <v>1</v>
      </c>
      <c r="CK16" s="194" t="s">
        <v>145</v>
      </c>
      <c r="CL16" s="194">
        <v>0</v>
      </c>
      <c r="CM16" s="194" t="s">
        <v>145</v>
      </c>
      <c r="CN16" s="194">
        <v>0</v>
      </c>
      <c r="CO16" s="194" t="s">
        <v>141</v>
      </c>
      <c r="CP16" s="194">
        <v>3</v>
      </c>
      <c r="CQ16" s="194" t="s">
        <v>142</v>
      </c>
      <c r="CR16" s="194">
        <v>10</v>
      </c>
      <c r="CS16" s="194" t="s">
        <v>144</v>
      </c>
      <c r="CT16" s="194">
        <v>4</v>
      </c>
      <c r="CU16" s="28">
        <f t="shared" si="6"/>
        <v>18</v>
      </c>
      <c r="CV16" s="20"/>
    </row>
    <row r="17" spans="1:101" s="21" customFormat="1" ht="18" customHeight="1" x14ac:dyDescent="0.25">
      <c r="A17" s="107"/>
      <c r="B17" s="217"/>
      <c r="C17" s="105"/>
      <c r="D17" s="221" t="s">
        <v>134</v>
      </c>
      <c r="E17" s="195"/>
      <c r="F17" s="225"/>
      <c r="G17" s="190" t="s">
        <v>163</v>
      </c>
      <c r="H17" s="191" t="s">
        <v>164</v>
      </c>
      <c r="I17" s="192" t="s">
        <v>137</v>
      </c>
      <c r="J17" s="120"/>
      <c r="K17" s="193" t="s">
        <v>138</v>
      </c>
      <c r="L17" s="229"/>
      <c r="M17" s="40">
        <f t="shared" si="0"/>
        <v>70</v>
      </c>
      <c r="N17" s="24">
        <f t="shared" si="1"/>
        <v>36</v>
      </c>
      <c r="O17" s="24">
        <f t="shared" si="2"/>
        <v>19</v>
      </c>
      <c r="P17" s="194" t="s">
        <v>139</v>
      </c>
      <c r="Q17" s="194">
        <v>0</v>
      </c>
      <c r="R17" s="194" t="s">
        <v>140</v>
      </c>
      <c r="S17" s="194">
        <v>2</v>
      </c>
      <c r="T17" s="194" t="s">
        <v>139</v>
      </c>
      <c r="U17" s="194">
        <v>4</v>
      </c>
      <c r="V17" s="194" t="s">
        <v>140</v>
      </c>
      <c r="W17" s="194">
        <v>2</v>
      </c>
      <c r="X17" s="194" t="s">
        <v>140</v>
      </c>
      <c r="Y17" s="194">
        <v>2</v>
      </c>
      <c r="Z17" s="194" t="s">
        <v>143</v>
      </c>
      <c r="AA17" s="194">
        <v>9</v>
      </c>
      <c r="AB17" s="194" t="s">
        <v>140</v>
      </c>
      <c r="AC17" s="194">
        <v>2</v>
      </c>
      <c r="AD17" s="194" t="s">
        <v>144</v>
      </c>
      <c r="AE17" s="194">
        <v>4</v>
      </c>
      <c r="AF17" s="25">
        <f t="shared" si="3"/>
        <v>25</v>
      </c>
      <c r="AG17" s="194" t="s">
        <v>143</v>
      </c>
      <c r="AH17" s="194" t="s">
        <v>143</v>
      </c>
      <c r="AI17" s="194">
        <v>8</v>
      </c>
      <c r="AJ17" s="194" t="s">
        <v>144</v>
      </c>
      <c r="AK17" s="194" t="s">
        <v>144</v>
      </c>
      <c r="AL17" s="194">
        <v>3</v>
      </c>
      <c r="AM17" s="194" t="s">
        <v>144</v>
      </c>
      <c r="AN17" s="194" t="s">
        <v>144</v>
      </c>
      <c r="AO17" s="194">
        <v>3</v>
      </c>
      <c r="AP17" s="194" t="s">
        <v>141</v>
      </c>
      <c r="AQ17" s="194" t="s">
        <v>141</v>
      </c>
      <c r="AR17" s="194">
        <v>5</v>
      </c>
      <c r="AS17" s="194" t="s">
        <v>141</v>
      </c>
      <c r="AT17" s="194" t="s">
        <v>144</v>
      </c>
      <c r="AU17" s="202">
        <v>4</v>
      </c>
      <c r="AV17" s="194" t="s">
        <v>144</v>
      </c>
      <c r="AW17" s="194" t="s">
        <v>144</v>
      </c>
      <c r="AX17" s="194">
        <v>3</v>
      </c>
      <c r="AY17" s="194" t="s">
        <v>144</v>
      </c>
      <c r="AZ17" s="194" t="s">
        <v>144</v>
      </c>
      <c r="BA17" s="194">
        <v>3</v>
      </c>
      <c r="BB17" s="194" t="s">
        <v>144</v>
      </c>
      <c r="BC17" s="194" t="s">
        <v>144</v>
      </c>
      <c r="BD17" s="194">
        <v>3</v>
      </c>
      <c r="BE17" s="194" t="s">
        <v>143</v>
      </c>
      <c r="BF17" s="194" t="s">
        <v>141</v>
      </c>
      <c r="BG17" s="202">
        <v>7</v>
      </c>
      <c r="BH17" s="194" t="s">
        <v>141</v>
      </c>
      <c r="BI17" s="194" t="s">
        <v>141</v>
      </c>
      <c r="BJ17" s="194">
        <v>5</v>
      </c>
      <c r="BK17" s="194" t="s">
        <v>145</v>
      </c>
      <c r="BL17" s="194" t="s">
        <v>145</v>
      </c>
      <c r="BM17" s="194">
        <v>1</v>
      </c>
      <c r="BN17" s="29">
        <f t="shared" si="4"/>
        <v>45</v>
      </c>
      <c r="BO17" s="194" t="s">
        <v>142</v>
      </c>
      <c r="BP17" s="194">
        <v>10</v>
      </c>
      <c r="BQ17" s="194" t="s">
        <v>142</v>
      </c>
      <c r="BR17" s="194">
        <v>10</v>
      </c>
      <c r="BS17" s="194" t="s">
        <v>142</v>
      </c>
      <c r="BT17" s="194">
        <v>10</v>
      </c>
      <c r="BU17" s="194" t="s">
        <v>143</v>
      </c>
      <c r="BV17" s="194">
        <v>6</v>
      </c>
      <c r="BW17" s="28">
        <f t="shared" si="5"/>
        <v>36</v>
      </c>
      <c r="BX17" s="194">
        <v>11</v>
      </c>
      <c r="BY17" s="194">
        <v>8</v>
      </c>
      <c r="BZ17" s="194">
        <v>4</v>
      </c>
      <c r="CA17" s="194">
        <v>7</v>
      </c>
      <c r="CB17" s="194">
        <v>9</v>
      </c>
      <c r="CC17" s="194">
        <v>1</v>
      </c>
      <c r="CD17" s="194">
        <v>10</v>
      </c>
      <c r="CE17" s="194">
        <v>5</v>
      </c>
      <c r="CF17" s="194">
        <v>6</v>
      </c>
      <c r="CG17" s="194">
        <v>3</v>
      </c>
      <c r="CH17" s="194">
        <v>2</v>
      </c>
      <c r="CI17" s="194" t="s">
        <v>144</v>
      </c>
      <c r="CJ17" s="194">
        <v>1</v>
      </c>
      <c r="CK17" s="194" t="s">
        <v>144</v>
      </c>
      <c r="CL17" s="194">
        <v>1</v>
      </c>
      <c r="CM17" s="194" t="s">
        <v>145</v>
      </c>
      <c r="CN17" s="194">
        <v>0</v>
      </c>
      <c r="CO17" s="194" t="s">
        <v>141</v>
      </c>
      <c r="CP17" s="194">
        <v>3</v>
      </c>
      <c r="CQ17" s="194" t="s">
        <v>142</v>
      </c>
      <c r="CR17" s="194">
        <v>10</v>
      </c>
      <c r="CS17" s="194" t="s">
        <v>144</v>
      </c>
      <c r="CT17" s="194">
        <v>4</v>
      </c>
      <c r="CU17" s="28">
        <f t="shared" si="6"/>
        <v>19</v>
      </c>
      <c r="CV17" s="131"/>
    </row>
    <row r="18" spans="1:101" s="21" customFormat="1" ht="18" customHeight="1" x14ac:dyDescent="0.25">
      <c r="A18" s="105"/>
      <c r="B18" s="219"/>
      <c r="C18" s="107"/>
      <c r="D18" s="223"/>
      <c r="E18" s="195"/>
      <c r="F18" s="227"/>
      <c r="G18" s="197" t="s">
        <v>165</v>
      </c>
      <c r="H18" s="198" t="s">
        <v>166</v>
      </c>
      <c r="I18" s="192" t="s">
        <v>137</v>
      </c>
      <c r="J18" s="120"/>
      <c r="K18" s="193" t="s">
        <v>138</v>
      </c>
      <c r="L18" s="229"/>
      <c r="M18" s="40">
        <f t="shared" si="0"/>
        <v>46</v>
      </c>
      <c r="N18" s="24">
        <f t="shared" si="1"/>
        <v>27</v>
      </c>
      <c r="O18" s="24">
        <f t="shared" si="2"/>
        <v>19</v>
      </c>
      <c r="P18" s="194" t="s">
        <v>139</v>
      </c>
      <c r="Q18" s="194">
        <v>0</v>
      </c>
      <c r="R18" s="194" t="s">
        <v>152</v>
      </c>
      <c r="S18" s="194">
        <v>0</v>
      </c>
      <c r="T18" s="194" t="s">
        <v>152</v>
      </c>
      <c r="U18" s="194">
        <v>0</v>
      </c>
      <c r="V18" s="194" t="s">
        <v>140</v>
      </c>
      <c r="W18" s="194">
        <v>2</v>
      </c>
      <c r="X18" s="194" t="s">
        <v>152</v>
      </c>
      <c r="Y18" s="194">
        <v>0</v>
      </c>
      <c r="Z18" s="194" t="s">
        <v>141</v>
      </c>
      <c r="AA18" s="194">
        <v>7</v>
      </c>
      <c r="AB18" s="194" t="s">
        <v>140</v>
      </c>
      <c r="AC18" s="194">
        <v>2</v>
      </c>
      <c r="AD18" s="194" t="s">
        <v>144</v>
      </c>
      <c r="AE18" s="194">
        <v>4</v>
      </c>
      <c r="AF18" s="25">
        <f t="shared" si="3"/>
        <v>15</v>
      </c>
      <c r="AG18" s="194" t="s">
        <v>144</v>
      </c>
      <c r="AH18" s="194" t="s">
        <v>144</v>
      </c>
      <c r="AI18" s="194">
        <v>3</v>
      </c>
      <c r="AJ18" s="194" t="s">
        <v>144</v>
      </c>
      <c r="AK18" s="194" t="s">
        <v>144</v>
      </c>
      <c r="AL18" s="194">
        <v>3</v>
      </c>
      <c r="AM18" s="194" t="s">
        <v>144</v>
      </c>
      <c r="AN18" s="194" t="s">
        <v>144</v>
      </c>
      <c r="AO18" s="194">
        <v>3</v>
      </c>
      <c r="AP18" s="194" t="s">
        <v>144</v>
      </c>
      <c r="AQ18" s="194" t="s">
        <v>144</v>
      </c>
      <c r="AR18" s="194">
        <v>3</v>
      </c>
      <c r="AS18" s="194" t="s">
        <v>144</v>
      </c>
      <c r="AT18" s="194" t="s">
        <v>144</v>
      </c>
      <c r="AU18" s="194">
        <v>3</v>
      </c>
      <c r="AV18" s="194" t="s">
        <v>144</v>
      </c>
      <c r="AW18" s="194" t="s">
        <v>144</v>
      </c>
      <c r="AX18" s="194">
        <v>3</v>
      </c>
      <c r="AY18" s="194" t="s">
        <v>144</v>
      </c>
      <c r="AZ18" s="194" t="s">
        <v>144</v>
      </c>
      <c r="BA18" s="194">
        <v>3</v>
      </c>
      <c r="BB18" s="194" t="s">
        <v>144</v>
      </c>
      <c r="BC18" s="194" t="s">
        <v>144</v>
      </c>
      <c r="BD18" s="194">
        <v>3</v>
      </c>
      <c r="BE18" s="194" t="s">
        <v>144</v>
      </c>
      <c r="BF18" s="194" t="s">
        <v>144</v>
      </c>
      <c r="BG18" s="194">
        <v>3</v>
      </c>
      <c r="BH18" s="194" t="s">
        <v>144</v>
      </c>
      <c r="BI18" s="194" t="s">
        <v>144</v>
      </c>
      <c r="BJ18" s="194">
        <v>3</v>
      </c>
      <c r="BK18" s="194" t="s">
        <v>145</v>
      </c>
      <c r="BL18" s="194" t="s">
        <v>145</v>
      </c>
      <c r="BM18" s="194">
        <v>1</v>
      </c>
      <c r="BN18" s="29">
        <f t="shared" si="4"/>
        <v>31</v>
      </c>
      <c r="BO18" s="194" t="s">
        <v>143</v>
      </c>
      <c r="BP18" s="194">
        <v>5</v>
      </c>
      <c r="BQ18" s="194" t="s">
        <v>142</v>
      </c>
      <c r="BR18" s="194">
        <v>10</v>
      </c>
      <c r="BS18" s="194" t="s">
        <v>143</v>
      </c>
      <c r="BT18" s="194">
        <v>6</v>
      </c>
      <c r="BU18" s="194" t="s">
        <v>143</v>
      </c>
      <c r="BV18" s="194">
        <v>6</v>
      </c>
      <c r="BW18" s="28">
        <f t="shared" si="5"/>
        <v>27</v>
      </c>
      <c r="BX18" s="194">
        <v>8</v>
      </c>
      <c r="BY18" s="194">
        <v>10</v>
      </c>
      <c r="BZ18" s="194">
        <v>1</v>
      </c>
      <c r="CA18" s="194">
        <v>7</v>
      </c>
      <c r="CB18" s="194">
        <v>11</v>
      </c>
      <c r="CC18" s="194">
        <v>2</v>
      </c>
      <c r="CD18" s="194">
        <v>9</v>
      </c>
      <c r="CE18" s="194">
        <v>5</v>
      </c>
      <c r="CF18" s="194">
        <v>6</v>
      </c>
      <c r="CG18" s="194">
        <v>3</v>
      </c>
      <c r="CH18" s="194">
        <v>4</v>
      </c>
      <c r="CI18" s="194" t="s">
        <v>144</v>
      </c>
      <c r="CJ18" s="194">
        <v>1</v>
      </c>
      <c r="CK18" s="194" t="s">
        <v>144</v>
      </c>
      <c r="CL18" s="194">
        <v>1</v>
      </c>
      <c r="CM18" s="194" t="s">
        <v>145</v>
      </c>
      <c r="CN18" s="194">
        <v>0</v>
      </c>
      <c r="CO18" s="194" t="s">
        <v>141</v>
      </c>
      <c r="CP18" s="194">
        <v>3</v>
      </c>
      <c r="CQ18" s="194" t="s">
        <v>142</v>
      </c>
      <c r="CR18" s="194">
        <v>10</v>
      </c>
      <c r="CS18" s="194" t="s">
        <v>144</v>
      </c>
      <c r="CT18" s="194">
        <v>4</v>
      </c>
      <c r="CU18" s="28">
        <f t="shared" si="6"/>
        <v>19</v>
      </c>
      <c r="CV18" s="131"/>
    </row>
    <row r="19" spans="1:101" s="21" customFormat="1" ht="18" customHeight="1" x14ac:dyDescent="0.25">
      <c r="A19" s="107"/>
      <c r="B19" s="217"/>
      <c r="C19" s="107"/>
      <c r="D19" s="221"/>
      <c r="E19" s="195"/>
      <c r="F19" s="225"/>
      <c r="G19" s="190" t="s">
        <v>167</v>
      </c>
      <c r="H19" s="191" t="s">
        <v>168</v>
      </c>
      <c r="I19" s="192" t="s">
        <v>137</v>
      </c>
      <c r="J19" s="120"/>
      <c r="K19" s="193" t="s">
        <v>138</v>
      </c>
      <c r="L19" s="229"/>
      <c r="M19" s="40">
        <f t="shared" si="0"/>
        <v>69</v>
      </c>
      <c r="N19" s="24">
        <f t="shared" si="1"/>
        <v>27</v>
      </c>
      <c r="O19" s="24">
        <f t="shared" si="2"/>
        <v>19</v>
      </c>
      <c r="P19" s="194" t="s">
        <v>139</v>
      </c>
      <c r="Q19" s="194">
        <v>0</v>
      </c>
      <c r="R19" s="194" t="s">
        <v>152</v>
      </c>
      <c r="S19" s="194">
        <v>0</v>
      </c>
      <c r="T19" s="194" t="s">
        <v>139</v>
      </c>
      <c r="U19" s="194">
        <v>4</v>
      </c>
      <c r="V19" s="194" t="s">
        <v>140</v>
      </c>
      <c r="W19" s="194">
        <v>2</v>
      </c>
      <c r="X19" s="194" t="s">
        <v>139</v>
      </c>
      <c r="Y19" s="194">
        <v>6</v>
      </c>
      <c r="Z19" s="194" t="s">
        <v>143</v>
      </c>
      <c r="AA19" s="194">
        <v>9</v>
      </c>
      <c r="AB19" s="194" t="s">
        <v>140</v>
      </c>
      <c r="AC19" s="194">
        <v>2</v>
      </c>
      <c r="AD19" s="194" t="s">
        <v>144</v>
      </c>
      <c r="AE19" s="194">
        <v>4</v>
      </c>
      <c r="AF19" s="25">
        <f t="shared" si="3"/>
        <v>27</v>
      </c>
      <c r="AG19" s="194" t="s">
        <v>141</v>
      </c>
      <c r="AH19" s="194" t="s">
        <v>141</v>
      </c>
      <c r="AI19" s="194">
        <v>5</v>
      </c>
      <c r="AJ19" s="194" t="s">
        <v>141</v>
      </c>
      <c r="AK19" s="194" t="s">
        <v>144</v>
      </c>
      <c r="AL19" s="202">
        <v>4</v>
      </c>
      <c r="AM19" s="194" t="s">
        <v>144</v>
      </c>
      <c r="AN19" s="194" t="s">
        <v>144</v>
      </c>
      <c r="AO19" s="194">
        <v>3</v>
      </c>
      <c r="AP19" s="194" t="s">
        <v>141</v>
      </c>
      <c r="AQ19" s="194" t="s">
        <v>144</v>
      </c>
      <c r="AR19" s="202">
        <v>4</v>
      </c>
      <c r="AS19" s="194" t="s">
        <v>144</v>
      </c>
      <c r="AT19" s="194" t="s">
        <v>144</v>
      </c>
      <c r="AU19" s="194">
        <v>3</v>
      </c>
      <c r="AV19" s="194" t="s">
        <v>144</v>
      </c>
      <c r="AW19" s="194" t="s">
        <v>144</v>
      </c>
      <c r="AX19" s="194">
        <v>3</v>
      </c>
      <c r="AY19" s="194" t="s">
        <v>141</v>
      </c>
      <c r="AZ19" s="194" t="s">
        <v>141</v>
      </c>
      <c r="BA19" s="194">
        <v>5</v>
      </c>
      <c r="BB19" s="194" t="s">
        <v>141</v>
      </c>
      <c r="BC19" s="194" t="s">
        <v>144</v>
      </c>
      <c r="BD19" s="202">
        <v>4</v>
      </c>
      <c r="BE19" s="194" t="s">
        <v>141</v>
      </c>
      <c r="BF19" s="194" t="s">
        <v>141</v>
      </c>
      <c r="BG19" s="194">
        <v>5</v>
      </c>
      <c r="BH19" s="194" t="s">
        <v>141</v>
      </c>
      <c r="BI19" s="194" t="s">
        <v>141</v>
      </c>
      <c r="BJ19" s="194">
        <v>5</v>
      </c>
      <c r="BK19" s="194" t="s">
        <v>145</v>
      </c>
      <c r="BL19" s="194" t="s">
        <v>145</v>
      </c>
      <c r="BM19" s="194">
        <v>1</v>
      </c>
      <c r="BN19" s="29">
        <f t="shared" si="4"/>
        <v>42</v>
      </c>
      <c r="BO19" s="194" t="s">
        <v>143</v>
      </c>
      <c r="BP19" s="194">
        <v>5</v>
      </c>
      <c r="BQ19" s="194" t="s">
        <v>142</v>
      </c>
      <c r="BR19" s="194">
        <v>10</v>
      </c>
      <c r="BS19" s="194" t="s">
        <v>143</v>
      </c>
      <c r="BT19" s="194">
        <v>6</v>
      </c>
      <c r="BU19" s="194" t="s">
        <v>143</v>
      </c>
      <c r="BV19" s="194">
        <v>6</v>
      </c>
      <c r="BW19" s="28">
        <f t="shared" si="5"/>
        <v>27</v>
      </c>
      <c r="BX19" s="194">
        <v>8</v>
      </c>
      <c r="BY19" s="194">
        <v>4</v>
      </c>
      <c r="BZ19" s="194">
        <v>4</v>
      </c>
      <c r="CA19" s="194">
        <v>5</v>
      </c>
      <c r="CB19" s="194">
        <v>1</v>
      </c>
      <c r="CC19" s="194">
        <v>2</v>
      </c>
      <c r="CD19" s="194">
        <v>10</v>
      </c>
      <c r="CE19" s="194">
        <v>9</v>
      </c>
      <c r="CF19" s="194">
        <v>11</v>
      </c>
      <c r="CG19" s="194">
        <v>7</v>
      </c>
      <c r="CH19" s="194">
        <v>3</v>
      </c>
      <c r="CI19" s="194" t="s">
        <v>144</v>
      </c>
      <c r="CJ19" s="194">
        <v>1</v>
      </c>
      <c r="CK19" s="194" t="s">
        <v>144</v>
      </c>
      <c r="CL19" s="194">
        <v>1</v>
      </c>
      <c r="CM19" s="194" t="s">
        <v>145</v>
      </c>
      <c r="CN19" s="194">
        <v>0</v>
      </c>
      <c r="CO19" s="194" t="s">
        <v>141</v>
      </c>
      <c r="CP19" s="194">
        <v>3</v>
      </c>
      <c r="CQ19" s="194" t="s">
        <v>142</v>
      </c>
      <c r="CR19" s="194">
        <v>10</v>
      </c>
      <c r="CS19" s="194" t="s">
        <v>144</v>
      </c>
      <c r="CT19" s="194">
        <v>4</v>
      </c>
      <c r="CU19" s="28">
        <f t="shared" si="6"/>
        <v>19</v>
      </c>
      <c r="CV19" s="20"/>
    </row>
    <row r="20" spans="1:101" s="21" customFormat="1" ht="18" customHeight="1" x14ac:dyDescent="0.25">
      <c r="A20" s="105"/>
      <c r="B20" s="217" t="s">
        <v>134</v>
      </c>
      <c r="C20" s="107"/>
      <c r="D20" s="221"/>
      <c r="E20" s="195"/>
      <c r="F20" s="225"/>
      <c r="G20" s="200" t="s">
        <v>169</v>
      </c>
      <c r="H20" s="201" t="s">
        <v>170</v>
      </c>
      <c r="I20" s="192" t="s">
        <v>137</v>
      </c>
      <c r="J20" s="120"/>
      <c r="K20" s="193" t="s">
        <v>138</v>
      </c>
      <c r="L20" s="229" t="s">
        <v>134</v>
      </c>
      <c r="M20" s="40">
        <f t="shared" si="0"/>
        <v>83</v>
      </c>
      <c r="N20" s="24">
        <f t="shared" si="1"/>
        <v>21</v>
      </c>
      <c r="O20" s="24">
        <f t="shared" si="2"/>
        <v>19</v>
      </c>
      <c r="P20" s="194" t="s">
        <v>139</v>
      </c>
      <c r="Q20" s="194">
        <v>0</v>
      </c>
      <c r="R20" s="194" t="s">
        <v>139</v>
      </c>
      <c r="S20" s="194">
        <v>6</v>
      </c>
      <c r="T20" s="194" t="s">
        <v>141</v>
      </c>
      <c r="U20" s="194">
        <v>8</v>
      </c>
      <c r="V20" s="194" t="s">
        <v>140</v>
      </c>
      <c r="W20" s="194">
        <v>2</v>
      </c>
      <c r="X20" s="194" t="s">
        <v>139</v>
      </c>
      <c r="Y20" s="194">
        <v>6</v>
      </c>
      <c r="Z20" s="194" t="s">
        <v>142</v>
      </c>
      <c r="AA20" s="194">
        <v>10</v>
      </c>
      <c r="AB20" s="194" t="s">
        <v>140</v>
      </c>
      <c r="AC20" s="194">
        <v>2</v>
      </c>
      <c r="AD20" s="194" t="s">
        <v>141</v>
      </c>
      <c r="AE20" s="194">
        <v>6</v>
      </c>
      <c r="AF20" s="25">
        <f t="shared" si="3"/>
        <v>40</v>
      </c>
      <c r="AG20" s="194" t="s">
        <v>141</v>
      </c>
      <c r="AH20" s="194" t="s">
        <v>141</v>
      </c>
      <c r="AI20" s="194">
        <v>5</v>
      </c>
      <c r="AJ20" s="194" t="s">
        <v>144</v>
      </c>
      <c r="AK20" s="194" t="s">
        <v>144</v>
      </c>
      <c r="AL20" s="194">
        <v>3</v>
      </c>
      <c r="AM20" s="194" t="s">
        <v>144</v>
      </c>
      <c r="AN20" s="194" t="s">
        <v>144</v>
      </c>
      <c r="AO20" s="194">
        <v>3</v>
      </c>
      <c r="AP20" s="194" t="s">
        <v>141</v>
      </c>
      <c r="AQ20" s="194" t="s">
        <v>141</v>
      </c>
      <c r="AR20" s="194">
        <v>5</v>
      </c>
      <c r="AS20" s="194" t="s">
        <v>144</v>
      </c>
      <c r="AT20" s="194" t="s">
        <v>144</v>
      </c>
      <c r="AU20" s="194">
        <v>3</v>
      </c>
      <c r="AV20" s="194" t="s">
        <v>144</v>
      </c>
      <c r="AW20" s="194" t="s">
        <v>144</v>
      </c>
      <c r="AX20" s="194">
        <v>3</v>
      </c>
      <c r="AY20" s="194" t="s">
        <v>141</v>
      </c>
      <c r="AZ20" s="194" t="s">
        <v>141</v>
      </c>
      <c r="BA20" s="194">
        <v>5</v>
      </c>
      <c r="BB20" s="194" t="s">
        <v>141</v>
      </c>
      <c r="BC20" s="194" t="s">
        <v>141</v>
      </c>
      <c r="BD20" s="194">
        <v>5</v>
      </c>
      <c r="BE20" s="194" t="s">
        <v>141</v>
      </c>
      <c r="BF20" s="194" t="s">
        <v>141</v>
      </c>
      <c r="BG20" s="194">
        <v>5</v>
      </c>
      <c r="BH20" s="194" t="s">
        <v>141</v>
      </c>
      <c r="BI20" s="194" t="s">
        <v>141</v>
      </c>
      <c r="BJ20" s="194">
        <v>5</v>
      </c>
      <c r="BK20" s="194" t="s">
        <v>145</v>
      </c>
      <c r="BL20" s="194" t="s">
        <v>145</v>
      </c>
      <c r="BM20" s="194">
        <v>1</v>
      </c>
      <c r="BN20" s="29">
        <f t="shared" si="4"/>
        <v>43</v>
      </c>
      <c r="BO20" s="194" t="s">
        <v>143</v>
      </c>
      <c r="BP20" s="194">
        <v>5</v>
      </c>
      <c r="BQ20" s="194" t="s">
        <v>141</v>
      </c>
      <c r="BR20" s="194">
        <v>4</v>
      </c>
      <c r="BS20" s="194" t="s">
        <v>143</v>
      </c>
      <c r="BT20" s="194">
        <v>6</v>
      </c>
      <c r="BU20" s="194" t="s">
        <v>143</v>
      </c>
      <c r="BV20" s="194">
        <v>6</v>
      </c>
      <c r="BW20" s="28">
        <f t="shared" si="5"/>
        <v>21</v>
      </c>
      <c r="BX20" s="194">
        <v>9</v>
      </c>
      <c r="BY20" s="194">
        <v>5</v>
      </c>
      <c r="BZ20" s="194">
        <v>2</v>
      </c>
      <c r="CA20" s="194">
        <v>8</v>
      </c>
      <c r="CB20" s="194">
        <v>1</v>
      </c>
      <c r="CC20" s="194">
        <v>6</v>
      </c>
      <c r="CD20" s="194">
        <v>11</v>
      </c>
      <c r="CE20" s="194">
        <v>7</v>
      </c>
      <c r="CF20" s="194">
        <v>10</v>
      </c>
      <c r="CG20" s="194">
        <v>4</v>
      </c>
      <c r="CH20" s="194">
        <v>3</v>
      </c>
      <c r="CI20" s="194" t="s">
        <v>144</v>
      </c>
      <c r="CJ20" s="194">
        <v>1</v>
      </c>
      <c r="CK20" s="194" t="s">
        <v>144</v>
      </c>
      <c r="CL20" s="194">
        <v>1</v>
      </c>
      <c r="CM20" s="194" t="s">
        <v>145</v>
      </c>
      <c r="CN20" s="194">
        <v>0</v>
      </c>
      <c r="CO20" s="194" t="s">
        <v>141</v>
      </c>
      <c r="CP20" s="194">
        <v>3</v>
      </c>
      <c r="CQ20" s="194" t="s">
        <v>142</v>
      </c>
      <c r="CR20" s="194">
        <v>10</v>
      </c>
      <c r="CS20" s="194" t="s">
        <v>144</v>
      </c>
      <c r="CT20" s="194">
        <v>4</v>
      </c>
      <c r="CU20" s="28">
        <f t="shared" si="6"/>
        <v>19</v>
      </c>
      <c r="CV20" s="131"/>
    </row>
    <row r="21" spans="1:101" s="21" customFormat="1" ht="18" customHeight="1" x14ac:dyDescent="0.25">
      <c r="A21" s="106" t="s">
        <v>171</v>
      </c>
      <c r="B21" s="217"/>
      <c r="C21" s="107"/>
      <c r="D21" s="221"/>
      <c r="E21" s="199"/>
      <c r="F21" s="225"/>
      <c r="G21" s="200" t="s">
        <v>172</v>
      </c>
      <c r="H21" s="201" t="s">
        <v>173</v>
      </c>
      <c r="I21" s="192" t="s">
        <v>137</v>
      </c>
      <c r="J21" s="120"/>
      <c r="K21" s="34" t="s">
        <v>138</v>
      </c>
      <c r="L21" s="230"/>
      <c r="M21" s="40">
        <f t="shared" si="0"/>
        <v>94</v>
      </c>
      <c r="N21" s="24">
        <f t="shared" si="1"/>
        <v>21</v>
      </c>
      <c r="O21" s="24">
        <f t="shared" si="2"/>
        <v>23</v>
      </c>
      <c r="P21" s="202" t="s">
        <v>139</v>
      </c>
      <c r="Q21" s="202">
        <v>0</v>
      </c>
      <c r="R21" s="202" t="s">
        <v>144</v>
      </c>
      <c r="S21" s="202">
        <v>8</v>
      </c>
      <c r="T21" s="202" t="s">
        <v>144</v>
      </c>
      <c r="U21" s="202">
        <v>7</v>
      </c>
      <c r="V21" s="202" t="s">
        <v>140</v>
      </c>
      <c r="W21" s="202">
        <v>2</v>
      </c>
      <c r="X21" s="202" t="s">
        <v>144</v>
      </c>
      <c r="Y21" s="202">
        <v>8</v>
      </c>
      <c r="Z21" s="202" t="s">
        <v>142</v>
      </c>
      <c r="AA21" s="202">
        <v>10</v>
      </c>
      <c r="AB21" s="202" t="s">
        <v>140</v>
      </c>
      <c r="AC21" s="202">
        <v>2</v>
      </c>
      <c r="AD21" s="202" t="s">
        <v>143</v>
      </c>
      <c r="AE21" s="202">
        <v>8</v>
      </c>
      <c r="AF21" s="25">
        <f t="shared" si="3"/>
        <v>45</v>
      </c>
      <c r="AG21" s="202" t="s">
        <v>143</v>
      </c>
      <c r="AH21" s="202" t="s">
        <v>141</v>
      </c>
      <c r="AI21" s="202">
        <v>7</v>
      </c>
      <c r="AJ21" s="202" t="s">
        <v>141</v>
      </c>
      <c r="AK21" s="202" t="s">
        <v>144</v>
      </c>
      <c r="AL21" s="202">
        <v>4</v>
      </c>
      <c r="AM21" s="202" t="s">
        <v>144</v>
      </c>
      <c r="AN21" s="202" t="s">
        <v>144</v>
      </c>
      <c r="AO21" s="202">
        <v>3</v>
      </c>
      <c r="AP21" s="202" t="s">
        <v>141</v>
      </c>
      <c r="AQ21" s="202" t="s">
        <v>141</v>
      </c>
      <c r="AR21" s="202">
        <v>5</v>
      </c>
      <c r="AS21" s="202" t="s">
        <v>144</v>
      </c>
      <c r="AT21" s="202" t="s">
        <v>144</v>
      </c>
      <c r="AU21" s="202">
        <v>3</v>
      </c>
      <c r="AV21" s="202" t="s">
        <v>144</v>
      </c>
      <c r="AW21" s="202" t="s">
        <v>144</v>
      </c>
      <c r="AX21" s="202">
        <v>3</v>
      </c>
      <c r="AY21" s="202" t="s">
        <v>143</v>
      </c>
      <c r="AZ21" s="202" t="s">
        <v>143</v>
      </c>
      <c r="BA21" s="202">
        <v>8</v>
      </c>
      <c r="BB21" s="202" t="s">
        <v>141</v>
      </c>
      <c r="BC21" s="202" t="s">
        <v>141</v>
      </c>
      <c r="BD21" s="202">
        <v>5</v>
      </c>
      <c r="BE21" s="202" t="s">
        <v>141</v>
      </c>
      <c r="BF21" s="202" t="s">
        <v>141</v>
      </c>
      <c r="BG21" s="202">
        <v>5</v>
      </c>
      <c r="BH21" s="202" t="s">
        <v>141</v>
      </c>
      <c r="BI21" s="202" t="s">
        <v>141</v>
      </c>
      <c r="BJ21" s="202">
        <v>5</v>
      </c>
      <c r="BK21" s="202" t="s">
        <v>145</v>
      </c>
      <c r="BL21" s="202" t="s">
        <v>145</v>
      </c>
      <c r="BM21" s="202">
        <v>1</v>
      </c>
      <c r="BN21" s="29">
        <f t="shared" si="4"/>
        <v>49</v>
      </c>
      <c r="BO21" s="202" t="s">
        <v>143</v>
      </c>
      <c r="BP21" s="202">
        <v>5</v>
      </c>
      <c r="BQ21" s="202" t="s">
        <v>141</v>
      </c>
      <c r="BR21" s="202">
        <v>4</v>
      </c>
      <c r="BS21" s="202" t="s">
        <v>143</v>
      </c>
      <c r="BT21" s="202">
        <v>6</v>
      </c>
      <c r="BU21" s="202" t="s">
        <v>143</v>
      </c>
      <c r="BV21" s="202">
        <v>6</v>
      </c>
      <c r="BW21" s="28">
        <f t="shared" si="5"/>
        <v>21</v>
      </c>
      <c r="BX21" s="202">
        <v>10</v>
      </c>
      <c r="BY21" s="202">
        <v>6</v>
      </c>
      <c r="BZ21" s="202">
        <v>2</v>
      </c>
      <c r="CA21" s="202">
        <v>8</v>
      </c>
      <c r="CB21" s="202">
        <v>1</v>
      </c>
      <c r="CC21" s="202">
        <v>5</v>
      </c>
      <c r="CD21" s="202">
        <v>11</v>
      </c>
      <c r="CE21" s="202">
        <v>7</v>
      </c>
      <c r="CF21" s="202">
        <v>9</v>
      </c>
      <c r="CG21" s="202">
        <v>4</v>
      </c>
      <c r="CH21" s="202">
        <v>3</v>
      </c>
      <c r="CI21" s="202" t="s">
        <v>144</v>
      </c>
      <c r="CJ21" s="202">
        <v>1</v>
      </c>
      <c r="CK21" s="202" t="s">
        <v>144</v>
      </c>
      <c r="CL21" s="202">
        <v>1</v>
      </c>
      <c r="CM21" s="202" t="s">
        <v>145</v>
      </c>
      <c r="CN21" s="202">
        <v>0</v>
      </c>
      <c r="CO21" s="202" t="s">
        <v>141</v>
      </c>
      <c r="CP21" s="202">
        <v>3</v>
      </c>
      <c r="CQ21" s="202" t="s">
        <v>142</v>
      </c>
      <c r="CR21" s="202">
        <v>10</v>
      </c>
      <c r="CS21" s="202" t="s">
        <v>143</v>
      </c>
      <c r="CT21" s="202">
        <v>8</v>
      </c>
      <c r="CU21" s="28">
        <f t="shared" si="6"/>
        <v>23</v>
      </c>
      <c r="CV21" s="18" t="s">
        <v>174</v>
      </c>
    </row>
    <row r="22" spans="1:101" s="21" customFormat="1" ht="18" customHeight="1" x14ac:dyDescent="0.25">
      <c r="A22" s="105"/>
      <c r="B22" s="217" t="s">
        <v>134</v>
      </c>
      <c r="C22" s="107"/>
      <c r="D22" s="221"/>
      <c r="E22" s="195"/>
      <c r="F22" s="225"/>
      <c r="G22" s="200" t="s">
        <v>175</v>
      </c>
      <c r="H22" s="201" t="s">
        <v>176</v>
      </c>
      <c r="I22" s="192" t="s">
        <v>137</v>
      </c>
      <c r="J22" s="120"/>
      <c r="K22" s="193" t="s">
        <v>138</v>
      </c>
      <c r="L22" s="229" t="s">
        <v>134</v>
      </c>
      <c r="M22" s="40">
        <f t="shared" si="0"/>
        <v>81</v>
      </c>
      <c r="N22" s="24">
        <f t="shared" si="1"/>
        <v>27</v>
      </c>
      <c r="O22" s="24">
        <f t="shared" si="2"/>
        <v>18</v>
      </c>
      <c r="P22" s="194" t="s">
        <v>145</v>
      </c>
      <c r="Q22" s="194">
        <v>1</v>
      </c>
      <c r="R22" s="194" t="s">
        <v>139</v>
      </c>
      <c r="S22" s="194">
        <v>6</v>
      </c>
      <c r="T22" s="194" t="s">
        <v>144</v>
      </c>
      <c r="U22" s="194">
        <v>7</v>
      </c>
      <c r="V22" s="194" t="s">
        <v>139</v>
      </c>
      <c r="W22" s="194">
        <v>4</v>
      </c>
      <c r="X22" s="194" t="s">
        <v>139</v>
      </c>
      <c r="Y22" s="194">
        <v>6</v>
      </c>
      <c r="Z22" s="194" t="s">
        <v>142</v>
      </c>
      <c r="AA22" s="194">
        <v>10</v>
      </c>
      <c r="AB22" s="194" t="s">
        <v>140</v>
      </c>
      <c r="AC22" s="194">
        <v>2</v>
      </c>
      <c r="AD22" s="194" t="s">
        <v>141</v>
      </c>
      <c r="AE22" s="194">
        <v>6</v>
      </c>
      <c r="AF22" s="25">
        <f t="shared" si="3"/>
        <v>42</v>
      </c>
      <c r="AG22" s="194" t="s">
        <v>141</v>
      </c>
      <c r="AH22" s="194" t="s">
        <v>141</v>
      </c>
      <c r="AI22" s="194">
        <v>5</v>
      </c>
      <c r="AJ22" s="194" t="s">
        <v>141</v>
      </c>
      <c r="AK22" s="194" t="s">
        <v>141</v>
      </c>
      <c r="AL22" s="202">
        <v>5</v>
      </c>
      <c r="AM22" s="194" t="s">
        <v>144</v>
      </c>
      <c r="AN22" s="194" t="s">
        <v>144</v>
      </c>
      <c r="AO22" s="194">
        <v>3</v>
      </c>
      <c r="AP22" s="194" t="s">
        <v>141</v>
      </c>
      <c r="AQ22" s="194" t="s">
        <v>144</v>
      </c>
      <c r="AR22" s="202">
        <v>4</v>
      </c>
      <c r="AS22" s="194" t="s">
        <v>144</v>
      </c>
      <c r="AT22" s="194" t="s">
        <v>144</v>
      </c>
      <c r="AU22" s="194">
        <v>3</v>
      </c>
      <c r="AV22" s="194" t="s">
        <v>144</v>
      </c>
      <c r="AW22" s="194" t="s">
        <v>144</v>
      </c>
      <c r="AX22" s="194">
        <v>3</v>
      </c>
      <c r="AY22" s="194" t="s">
        <v>141</v>
      </c>
      <c r="AZ22" s="194" t="s">
        <v>144</v>
      </c>
      <c r="BA22" s="202">
        <v>4</v>
      </c>
      <c r="BB22" s="194" t="s">
        <v>144</v>
      </c>
      <c r="BC22" s="194" t="s">
        <v>144</v>
      </c>
      <c r="BD22" s="194">
        <v>3</v>
      </c>
      <c r="BE22" s="194" t="s">
        <v>141</v>
      </c>
      <c r="BF22" s="194" t="s">
        <v>141</v>
      </c>
      <c r="BG22" s="194">
        <v>5</v>
      </c>
      <c r="BH22" s="194" t="s">
        <v>144</v>
      </c>
      <c r="BI22" s="194" t="s">
        <v>144</v>
      </c>
      <c r="BJ22" s="194">
        <v>3</v>
      </c>
      <c r="BK22" s="194" t="s">
        <v>145</v>
      </c>
      <c r="BL22" s="194" t="s">
        <v>145</v>
      </c>
      <c r="BM22" s="194">
        <v>1</v>
      </c>
      <c r="BN22" s="29">
        <f t="shared" si="4"/>
        <v>39</v>
      </c>
      <c r="BO22" s="194" t="s">
        <v>143</v>
      </c>
      <c r="BP22" s="194">
        <v>5</v>
      </c>
      <c r="BQ22" s="194" t="s">
        <v>142</v>
      </c>
      <c r="BR22" s="194">
        <v>10</v>
      </c>
      <c r="BS22" s="194" t="s">
        <v>143</v>
      </c>
      <c r="BT22" s="194">
        <v>6</v>
      </c>
      <c r="BU22" s="194" t="s">
        <v>143</v>
      </c>
      <c r="BV22" s="194">
        <v>6</v>
      </c>
      <c r="BW22" s="28">
        <f t="shared" si="5"/>
        <v>27</v>
      </c>
      <c r="BX22" s="194">
        <v>10</v>
      </c>
      <c r="BY22" s="194">
        <v>6</v>
      </c>
      <c r="BZ22" s="194">
        <v>2</v>
      </c>
      <c r="CA22" s="194">
        <v>7</v>
      </c>
      <c r="CB22" s="194">
        <v>1</v>
      </c>
      <c r="CC22" s="194">
        <v>5</v>
      </c>
      <c r="CD22" s="194">
        <v>11</v>
      </c>
      <c r="CE22" s="194">
        <v>8</v>
      </c>
      <c r="CF22" s="194">
        <v>9</v>
      </c>
      <c r="CG22" s="194">
        <v>4</v>
      </c>
      <c r="CH22" s="194">
        <v>3</v>
      </c>
      <c r="CI22" s="194" t="s">
        <v>144</v>
      </c>
      <c r="CJ22" s="194">
        <v>1</v>
      </c>
      <c r="CK22" s="194" t="s">
        <v>145</v>
      </c>
      <c r="CL22" s="194">
        <v>0</v>
      </c>
      <c r="CM22" s="194" t="s">
        <v>145</v>
      </c>
      <c r="CN22" s="194">
        <v>0</v>
      </c>
      <c r="CO22" s="194" t="s">
        <v>141</v>
      </c>
      <c r="CP22" s="194">
        <v>3</v>
      </c>
      <c r="CQ22" s="194" t="s">
        <v>142</v>
      </c>
      <c r="CR22" s="194">
        <v>10</v>
      </c>
      <c r="CS22" s="194" t="s">
        <v>144</v>
      </c>
      <c r="CT22" s="194">
        <v>4</v>
      </c>
      <c r="CU22" s="28">
        <f t="shared" si="6"/>
        <v>18</v>
      </c>
      <c r="CV22" s="20"/>
    </row>
    <row r="23" spans="1:101" s="21" customFormat="1" ht="18" customHeight="1" x14ac:dyDescent="0.25">
      <c r="A23" s="107"/>
      <c r="B23" s="219"/>
      <c r="C23" s="107"/>
      <c r="D23" s="223"/>
      <c r="E23" s="195"/>
      <c r="F23" s="227"/>
      <c r="G23" s="200" t="s">
        <v>177</v>
      </c>
      <c r="H23" s="201" t="s">
        <v>178</v>
      </c>
      <c r="I23" s="192" t="s">
        <v>137</v>
      </c>
      <c r="J23" s="120"/>
      <c r="K23" s="193" t="s">
        <v>138</v>
      </c>
      <c r="L23" s="229" t="s">
        <v>134</v>
      </c>
      <c r="M23" s="40">
        <f t="shared" si="0"/>
        <v>69</v>
      </c>
      <c r="N23" s="24">
        <f t="shared" si="1"/>
        <v>27</v>
      </c>
      <c r="O23" s="24">
        <f t="shared" si="2"/>
        <v>19</v>
      </c>
      <c r="P23" s="194" t="s">
        <v>139</v>
      </c>
      <c r="Q23" s="194">
        <v>0</v>
      </c>
      <c r="R23" s="194" t="s">
        <v>140</v>
      </c>
      <c r="S23" s="194">
        <v>2</v>
      </c>
      <c r="T23" s="194" t="s">
        <v>144</v>
      </c>
      <c r="U23" s="194">
        <v>7</v>
      </c>
      <c r="V23" s="194" t="s">
        <v>140</v>
      </c>
      <c r="W23" s="194">
        <v>2</v>
      </c>
      <c r="X23" s="194" t="s">
        <v>140</v>
      </c>
      <c r="Y23" s="194">
        <v>2</v>
      </c>
      <c r="Z23" s="194" t="s">
        <v>142</v>
      </c>
      <c r="AA23" s="194">
        <v>10</v>
      </c>
      <c r="AB23" s="194" t="s">
        <v>140</v>
      </c>
      <c r="AC23" s="194">
        <v>2</v>
      </c>
      <c r="AD23" s="194" t="s">
        <v>141</v>
      </c>
      <c r="AE23" s="194">
        <v>6</v>
      </c>
      <c r="AF23" s="25">
        <f t="shared" si="3"/>
        <v>31</v>
      </c>
      <c r="AG23" s="194" t="s">
        <v>141</v>
      </c>
      <c r="AH23" s="194" t="s">
        <v>144</v>
      </c>
      <c r="AI23" s="202">
        <v>4</v>
      </c>
      <c r="AJ23" s="194" t="s">
        <v>141</v>
      </c>
      <c r="AK23" s="194" t="s">
        <v>144</v>
      </c>
      <c r="AL23" s="202">
        <v>4</v>
      </c>
      <c r="AM23" s="194" t="s">
        <v>144</v>
      </c>
      <c r="AN23" s="194" t="s">
        <v>144</v>
      </c>
      <c r="AO23" s="194">
        <v>3</v>
      </c>
      <c r="AP23" s="194" t="s">
        <v>141</v>
      </c>
      <c r="AQ23" s="194" t="s">
        <v>141</v>
      </c>
      <c r="AR23" s="194">
        <v>5</v>
      </c>
      <c r="AS23" s="194" t="s">
        <v>144</v>
      </c>
      <c r="AT23" s="194" t="s">
        <v>144</v>
      </c>
      <c r="AU23" s="194">
        <v>3</v>
      </c>
      <c r="AV23" s="194" t="s">
        <v>144</v>
      </c>
      <c r="AW23" s="194" t="s">
        <v>144</v>
      </c>
      <c r="AX23" s="194">
        <v>3</v>
      </c>
      <c r="AY23" s="194" t="s">
        <v>144</v>
      </c>
      <c r="AZ23" s="194" t="s">
        <v>141</v>
      </c>
      <c r="BA23" s="202">
        <v>4</v>
      </c>
      <c r="BB23" s="194" t="s">
        <v>144</v>
      </c>
      <c r="BC23" s="194" t="s">
        <v>144</v>
      </c>
      <c r="BD23" s="194">
        <v>3</v>
      </c>
      <c r="BE23" s="194" t="s">
        <v>141</v>
      </c>
      <c r="BF23" s="194" t="s">
        <v>141</v>
      </c>
      <c r="BG23" s="194">
        <v>5</v>
      </c>
      <c r="BH23" s="194" t="s">
        <v>144</v>
      </c>
      <c r="BI23" s="194" t="s">
        <v>144</v>
      </c>
      <c r="BJ23" s="194">
        <v>3</v>
      </c>
      <c r="BK23" s="194" t="s">
        <v>145</v>
      </c>
      <c r="BL23" s="194" t="s">
        <v>145</v>
      </c>
      <c r="BM23" s="194">
        <v>1</v>
      </c>
      <c r="BN23" s="29">
        <f t="shared" si="4"/>
        <v>38</v>
      </c>
      <c r="BO23" s="194" t="s">
        <v>143</v>
      </c>
      <c r="BP23" s="194">
        <v>5</v>
      </c>
      <c r="BQ23" s="194" t="s">
        <v>142</v>
      </c>
      <c r="BR23" s="194">
        <v>10</v>
      </c>
      <c r="BS23" s="194" t="s">
        <v>143</v>
      </c>
      <c r="BT23" s="194">
        <v>6</v>
      </c>
      <c r="BU23" s="194" t="s">
        <v>143</v>
      </c>
      <c r="BV23" s="194">
        <v>6</v>
      </c>
      <c r="BW23" s="28">
        <f t="shared" si="5"/>
        <v>27</v>
      </c>
      <c r="BX23" s="194">
        <v>9</v>
      </c>
      <c r="BY23" s="194">
        <v>6</v>
      </c>
      <c r="BZ23" s="194">
        <v>2</v>
      </c>
      <c r="CA23" s="194">
        <v>8</v>
      </c>
      <c r="CB23" s="194">
        <v>1</v>
      </c>
      <c r="CC23" s="194">
        <v>7</v>
      </c>
      <c r="CD23" s="194">
        <v>11</v>
      </c>
      <c r="CE23" s="194">
        <v>5</v>
      </c>
      <c r="CF23" s="194">
        <v>10</v>
      </c>
      <c r="CG23" s="194">
        <v>4</v>
      </c>
      <c r="CH23" s="194">
        <v>3</v>
      </c>
      <c r="CI23" s="194" t="s">
        <v>144</v>
      </c>
      <c r="CJ23" s="194">
        <v>1</v>
      </c>
      <c r="CK23" s="194" t="s">
        <v>144</v>
      </c>
      <c r="CL23" s="194">
        <v>1</v>
      </c>
      <c r="CM23" s="194" t="s">
        <v>145</v>
      </c>
      <c r="CN23" s="194">
        <v>0</v>
      </c>
      <c r="CO23" s="194" t="s">
        <v>141</v>
      </c>
      <c r="CP23" s="194">
        <v>3</v>
      </c>
      <c r="CQ23" s="194" t="s">
        <v>142</v>
      </c>
      <c r="CR23" s="194">
        <v>10</v>
      </c>
      <c r="CS23" s="194" t="s">
        <v>144</v>
      </c>
      <c r="CT23" s="194">
        <v>4</v>
      </c>
      <c r="CU23" s="28">
        <f t="shared" si="6"/>
        <v>19</v>
      </c>
      <c r="CV23" s="131"/>
    </row>
    <row r="24" spans="1:101" s="21" customFormat="1" ht="18" customHeight="1" x14ac:dyDescent="0.25">
      <c r="A24" s="105"/>
      <c r="B24" s="219"/>
      <c r="C24" s="107"/>
      <c r="D24" s="223"/>
      <c r="E24" s="195"/>
      <c r="F24" s="227"/>
      <c r="G24" s="190" t="s">
        <v>179</v>
      </c>
      <c r="H24" s="191" t="s">
        <v>180</v>
      </c>
      <c r="I24" s="192" t="s">
        <v>137</v>
      </c>
      <c r="J24" s="120"/>
      <c r="K24" s="193" t="s">
        <v>138</v>
      </c>
      <c r="L24" s="229"/>
      <c r="M24" s="40">
        <f t="shared" si="0"/>
        <v>54</v>
      </c>
      <c r="N24" s="24">
        <f t="shared" si="1"/>
        <v>24</v>
      </c>
      <c r="O24" s="24">
        <f t="shared" si="2"/>
        <v>22</v>
      </c>
      <c r="P24" s="194" t="s">
        <v>139</v>
      </c>
      <c r="Q24" s="194">
        <v>0</v>
      </c>
      <c r="R24" s="194" t="s">
        <v>140</v>
      </c>
      <c r="S24" s="194">
        <v>2</v>
      </c>
      <c r="T24" s="194" t="s">
        <v>139</v>
      </c>
      <c r="U24" s="194">
        <v>4</v>
      </c>
      <c r="V24" s="194" t="s">
        <v>140</v>
      </c>
      <c r="W24" s="194">
        <v>2</v>
      </c>
      <c r="X24" s="194" t="s">
        <v>152</v>
      </c>
      <c r="Y24" s="194">
        <v>0</v>
      </c>
      <c r="Z24" s="194" t="s">
        <v>144</v>
      </c>
      <c r="AA24" s="194">
        <v>4</v>
      </c>
      <c r="AB24" s="194" t="s">
        <v>140</v>
      </c>
      <c r="AC24" s="194">
        <v>2</v>
      </c>
      <c r="AD24" s="194" t="s">
        <v>144</v>
      </c>
      <c r="AE24" s="194">
        <v>4</v>
      </c>
      <c r="AF24" s="25">
        <f t="shared" si="3"/>
        <v>18</v>
      </c>
      <c r="AG24" s="194" t="s">
        <v>181</v>
      </c>
      <c r="AH24" s="194" t="s">
        <v>144</v>
      </c>
      <c r="AI24" s="202">
        <v>4</v>
      </c>
      <c r="AJ24" s="194" t="s">
        <v>181</v>
      </c>
      <c r="AK24" s="194" t="s">
        <v>144</v>
      </c>
      <c r="AL24" s="202">
        <v>4</v>
      </c>
      <c r="AM24" s="194" t="s">
        <v>144</v>
      </c>
      <c r="AN24" s="194" t="s">
        <v>144</v>
      </c>
      <c r="AO24" s="194">
        <v>3</v>
      </c>
      <c r="AP24" s="194" t="s">
        <v>144</v>
      </c>
      <c r="AQ24" s="194" t="s">
        <v>144</v>
      </c>
      <c r="AR24" s="194">
        <v>3</v>
      </c>
      <c r="AS24" s="194" t="s">
        <v>144</v>
      </c>
      <c r="AT24" s="194" t="s">
        <v>144</v>
      </c>
      <c r="AU24" s="194">
        <v>3</v>
      </c>
      <c r="AV24" s="194" t="s">
        <v>144</v>
      </c>
      <c r="AW24" s="194" t="s">
        <v>144</v>
      </c>
      <c r="AX24" s="194">
        <v>3</v>
      </c>
      <c r="AY24" s="194" t="s">
        <v>144</v>
      </c>
      <c r="AZ24" s="194" t="s">
        <v>144</v>
      </c>
      <c r="BA24" s="194">
        <v>3</v>
      </c>
      <c r="BB24" s="194" t="s">
        <v>181</v>
      </c>
      <c r="BC24" s="194" t="s">
        <v>144</v>
      </c>
      <c r="BD24" s="202">
        <v>4</v>
      </c>
      <c r="BE24" s="194" t="s">
        <v>181</v>
      </c>
      <c r="BF24" s="194" t="s">
        <v>181</v>
      </c>
      <c r="BG24" s="202">
        <v>4</v>
      </c>
      <c r="BH24" s="194" t="s">
        <v>181</v>
      </c>
      <c r="BI24" s="194" t="s">
        <v>181</v>
      </c>
      <c r="BJ24" s="202">
        <v>4</v>
      </c>
      <c r="BK24" s="194" t="s">
        <v>145</v>
      </c>
      <c r="BL24" s="194" t="s">
        <v>145</v>
      </c>
      <c r="BM24" s="194">
        <v>1</v>
      </c>
      <c r="BN24" s="29">
        <f t="shared" si="4"/>
        <v>36</v>
      </c>
      <c r="BO24" s="194" t="s">
        <v>143</v>
      </c>
      <c r="BP24" s="194">
        <v>5</v>
      </c>
      <c r="BQ24" s="194" t="s">
        <v>182</v>
      </c>
      <c r="BR24" s="203">
        <v>7</v>
      </c>
      <c r="BS24" s="194" t="s">
        <v>143</v>
      </c>
      <c r="BT24" s="194">
        <v>6</v>
      </c>
      <c r="BU24" s="194" t="s">
        <v>143</v>
      </c>
      <c r="BV24" s="194">
        <v>6</v>
      </c>
      <c r="BW24" s="28">
        <f t="shared" si="5"/>
        <v>24</v>
      </c>
      <c r="BX24" s="194">
        <v>10</v>
      </c>
      <c r="BY24" s="194">
        <v>11</v>
      </c>
      <c r="BZ24" s="194">
        <v>1</v>
      </c>
      <c r="CA24" s="194">
        <v>7</v>
      </c>
      <c r="CB24" s="194">
        <v>9</v>
      </c>
      <c r="CC24" s="194">
        <v>2</v>
      </c>
      <c r="CD24" s="194">
        <v>8</v>
      </c>
      <c r="CE24" s="194">
        <v>5</v>
      </c>
      <c r="CF24" s="194">
        <v>6</v>
      </c>
      <c r="CG24" s="194">
        <v>3</v>
      </c>
      <c r="CH24" s="194">
        <v>4</v>
      </c>
      <c r="CI24" s="194" t="s">
        <v>144</v>
      </c>
      <c r="CJ24" s="194">
        <v>1</v>
      </c>
      <c r="CK24" s="194" t="s">
        <v>183</v>
      </c>
      <c r="CL24" s="203">
        <v>5</v>
      </c>
      <c r="CM24" s="194" t="s">
        <v>145</v>
      </c>
      <c r="CN24" s="194">
        <v>0</v>
      </c>
      <c r="CO24" s="194" t="s">
        <v>181</v>
      </c>
      <c r="CP24" s="203">
        <v>2</v>
      </c>
      <c r="CQ24" s="194" t="s">
        <v>142</v>
      </c>
      <c r="CR24" s="194">
        <v>10</v>
      </c>
      <c r="CS24" s="194" t="s">
        <v>144</v>
      </c>
      <c r="CT24" s="194">
        <v>4</v>
      </c>
      <c r="CU24" s="28">
        <f t="shared" si="6"/>
        <v>22</v>
      </c>
      <c r="CV24" s="131"/>
    </row>
    <row r="25" spans="1:101" s="21" customFormat="1" ht="18" customHeight="1" x14ac:dyDescent="0.25">
      <c r="A25" s="107"/>
      <c r="B25" s="217"/>
      <c r="C25" s="105"/>
      <c r="D25" s="221" t="s">
        <v>134</v>
      </c>
      <c r="E25" s="195"/>
      <c r="F25" s="225"/>
      <c r="G25" s="200" t="s">
        <v>184</v>
      </c>
      <c r="H25" s="201" t="s">
        <v>185</v>
      </c>
      <c r="I25" s="192" t="s">
        <v>137</v>
      </c>
      <c r="J25" s="120"/>
      <c r="K25" s="193" t="s">
        <v>138</v>
      </c>
      <c r="L25" s="229" t="s">
        <v>134</v>
      </c>
      <c r="M25" s="40">
        <f t="shared" si="0"/>
        <v>67</v>
      </c>
      <c r="N25" s="24">
        <f t="shared" si="1"/>
        <v>35</v>
      </c>
      <c r="O25" s="24">
        <f t="shared" si="2"/>
        <v>19</v>
      </c>
      <c r="P25" s="194" t="s">
        <v>139</v>
      </c>
      <c r="Q25" s="194">
        <v>0</v>
      </c>
      <c r="R25" s="194" t="s">
        <v>140</v>
      </c>
      <c r="S25" s="194">
        <v>2</v>
      </c>
      <c r="T25" s="194" t="s">
        <v>145</v>
      </c>
      <c r="U25" s="194">
        <v>6</v>
      </c>
      <c r="V25" s="194" t="s">
        <v>140</v>
      </c>
      <c r="W25" s="194">
        <v>2</v>
      </c>
      <c r="X25" s="194" t="s">
        <v>139</v>
      </c>
      <c r="Y25" s="194">
        <v>6</v>
      </c>
      <c r="Z25" s="194" t="s">
        <v>143</v>
      </c>
      <c r="AA25" s="194">
        <v>9</v>
      </c>
      <c r="AB25" s="194" t="s">
        <v>140</v>
      </c>
      <c r="AC25" s="194">
        <v>2</v>
      </c>
      <c r="AD25" s="194" t="s">
        <v>144</v>
      </c>
      <c r="AE25" s="194">
        <v>4</v>
      </c>
      <c r="AF25" s="25">
        <f t="shared" si="3"/>
        <v>31</v>
      </c>
      <c r="AG25" s="194" t="s">
        <v>141</v>
      </c>
      <c r="AH25" s="194" t="s">
        <v>144</v>
      </c>
      <c r="AI25" s="202">
        <v>4</v>
      </c>
      <c r="AJ25" s="194" t="s">
        <v>141</v>
      </c>
      <c r="AK25" s="194" t="s">
        <v>144</v>
      </c>
      <c r="AL25" s="202">
        <v>4</v>
      </c>
      <c r="AM25" s="194" t="s">
        <v>144</v>
      </c>
      <c r="AN25" s="194" t="s">
        <v>144</v>
      </c>
      <c r="AO25" s="194">
        <v>3</v>
      </c>
      <c r="AP25" s="194" t="s">
        <v>141</v>
      </c>
      <c r="AQ25" s="194" t="s">
        <v>144</v>
      </c>
      <c r="AR25" s="202">
        <v>4</v>
      </c>
      <c r="AS25" s="194" t="s">
        <v>144</v>
      </c>
      <c r="AT25" s="194" t="s">
        <v>144</v>
      </c>
      <c r="AU25" s="194">
        <v>3</v>
      </c>
      <c r="AV25" s="194" t="s">
        <v>144</v>
      </c>
      <c r="AW25" s="194" t="s">
        <v>144</v>
      </c>
      <c r="AX25" s="194">
        <v>3</v>
      </c>
      <c r="AY25" s="194" t="s">
        <v>144</v>
      </c>
      <c r="AZ25" s="194" t="s">
        <v>144</v>
      </c>
      <c r="BA25" s="194">
        <v>3</v>
      </c>
      <c r="BB25" s="194" t="s">
        <v>144</v>
      </c>
      <c r="BC25" s="194" t="s">
        <v>144</v>
      </c>
      <c r="BD25" s="194">
        <v>3</v>
      </c>
      <c r="BE25" s="194" t="s">
        <v>141</v>
      </c>
      <c r="BF25" s="194" t="s">
        <v>141</v>
      </c>
      <c r="BG25" s="194">
        <v>5</v>
      </c>
      <c r="BH25" s="194" t="s">
        <v>144</v>
      </c>
      <c r="BI25" s="194" t="s">
        <v>144</v>
      </c>
      <c r="BJ25" s="194">
        <v>3</v>
      </c>
      <c r="BK25" s="194" t="s">
        <v>145</v>
      </c>
      <c r="BL25" s="194" t="s">
        <v>145</v>
      </c>
      <c r="BM25" s="194">
        <v>1</v>
      </c>
      <c r="BN25" s="29">
        <f t="shared" si="4"/>
        <v>36</v>
      </c>
      <c r="BO25" s="194" t="s">
        <v>143</v>
      </c>
      <c r="BP25" s="194">
        <v>5</v>
      </c>
      <c r="BQ25" s="194" t="s">
        <v>142</v>
      </c>
      <c r="BR25" s="194">
        <v>10</v>
      </c>
      <c r="BS25" s="194" t="s">
        <v>142</v>
      </c>
      <c r="BT25" s="194">
        <v>10</v>
      </c>
      <c r="BU25" s="194" t="s">
        <v>142</v>
      </c>
      <c r="BV25" s="194">
        <v>10</v>
      </c>
      <c r="BW25" s="28">
        <f t="shared" si="5"/>
        <v>35</v>
      </c>
      <c r="BX25" s="194">
        <v>8</v>
      </c>
      <c r="BY25" s="194">
        <v>5</v>
      </c>
      <c r="BZ25" s="194">
        <v>6</v>
      </c>
      <c r="CA25" s="194">
        <v>7</v>
      </c>
      <c r="CB25" s="194">
        <v>1</v>
      </c>
      <c r="CC25" s="194">
        <v>2</v>
      </c>
      <c r="CD25" s="194">
        <v>10</v>
      </c>
      <c r="CE25" s="194">
        <v>9</v>
      </c>
      <c r="CF25" s="194">
        <v>11</v>
      </c>
      <c r="CG25" s="194">
        <v>4</v>
      </c>
      <c r="CH25" s="194">
        <v>3</v>
      </c>
      <c r="CI25" s="194" t="s">
        <v>144</v>
      </c>
      <c r="CJ25" s="194">
        <v>1</v>
      </c>
      <c r="CK25" s="194" t="s">
        <v>144</v>
      </c>
      <c r="CL25" s="194">
        <v>1</v>
      </c>
      <c r="CM25" s="194" t="s">
        <v>145</v>
      </c>
      <c r="CN25" s="194">
        <v>0</v>
      </c>
      <c r="CO25" s="194" t="s">
        <v>141</v>
      </c>
      <c r="CP25" s="194">
        <v>3</v>
      </c>
      <c r="CQ25" s="194" t="s">
        <v>142</v>
      </c>
      <c r="CR25" s="194">
        <v>10</v>
      </c>
      <c r="CS25" s="194" t="s">
        <v>144</v>
      </c>
      <c r="CT25" s="194">
        <v>4</v>
      </c>
      <c r="CU25" s="28">
        <f t="shared" si="6"/>
        <v>19</v>
      </c>
      <c r="CV25" s="131"/>
    </row>
    <row r="26" spans="1:101" s="21" customFormat="1" ht="18" customHeight="1" x14ac:dyDescent="0.25">
      <c r="A26" s="107"/>
      <c r="B26" s="217"/>
      <c r="C26" s="105"/>
      <c r="D26" s="221" t="s">
        <v>134</v>
      </c>
      <c r="E26" s="195"/>
      <c r="F26" s="225"/>
      <c r="G26" s="190" t="s">
        <v>186</v>
      </c>
      <c r="H26" s="191" t="s">
        <v>187</v>
      </c>
      <c r="I26" s="192" t="s">
        <v>137</v>
      </c>
      <c r="J26" s="120"/>
      <c r="K26" s="193" t="s">
        <v>138</v>
      </c>
      <c r="L26" s="229"/>
      <c r="M26" s="40">
        <f t="shared" si="0"/>
        <v>71</v>
      </c>
      <c r="N26" s="24">
        <f t="shared" si="1"/>
        <v>40</v>
      </c>
      <c r="O26" s="24">
        <f t="shared" si="2"/>
        <v>19</v>
      </c>
      <c r="P26" s="194" t="s">
        <v>139</v>
      </c>
      <c r="Q26" s="194">
        <v>0</v>
      </c>
      <c r="R26" s="194" t="s">
        <v>140</v>
      </c>
      <c r="S26" s="194">
        <v>2</v>
      </c>
      <c r="T26" s="194" t="s">
        <v>144</v>
      </c>
      <c r="U26" s="194">
        <v>7</v>
      </c>
      <c r="V26" s="194" t="s">
        <v>140</v>
      </c>
      <c r="W26" s="194">
        <v>2</v>
      </c>
      <c r="X26" s="194" t="s">
        <v>140</v>
      </c>
      <c r="Y26" s="194">
        <v>2</v>
      </c>
      <c r="Z26" s="194" t="s">
        <v>142</v>
      </c>
      <c r="AA26" s="194">
        <v>10</v>
      </c>
      <c r="AB26" s="194" t="s">
        <v>140</v>
      </c>
      <c r="AC26" s="194">
        <v>2</v>
      </c>
      <c r="AD26" s="194" t="s">
        <v>141</v>
      </c>
      <c r="AE26" s="194">
        <v>6</v>
      </c>
      <c r="AF26" s="25">
        <f t="shared" si="3"/>
        <v>31</v>
      </c>
      <c r="AG26" s="194" t="s">
        <v>143</v>
      </c>
      <c r="AH26" s="194" t="s">
        <v>141</v>
      </c>
      <c r="AI26" s="202">
        <v>7</v>
      </c>
      <c r="AJ26" s="194" t="s">
        <v>144</v>
      </c>
      <c r="AK26" s="194" t="s">
        <v>144</v>
      </c>
      <c r="AL26" s="194">
        <v>3</v>
      </c>
      <c r="AM26" s="194" t="s">
        <v>144</v>
      </c>
      <c r="AN26" s="194" t="s">
        <v>144</v>
      </c>
      <c r="AO26" s="194">
        <v>3</v>
      </c>
      <c r="AP26" s="194" t="s">
        <v>144</v>
      </c>
      <c r="AQ26" s="194" t="s">
        <v>144</v>
      </c>
      <c r="AR26" s="194">
        <v>3</v>
      </c>
      <c r="AS26" s="194" t="s">
        <v>143</v>
      </c>
      <c r="AT26" s="194" t="s">
        <v>144</v>
      </c>
      <c r="AU26" s="202">
        <v>6</v>
      </c>
      <c r="AV26" s="194" t="s">
        <v>141</v>
      </c>
      <c r="AW26" s="194" t="s">
        <v>144</v>
      </c>
      <c r="AX26" s="202">
        <v>4</v>
      </c>
      <c r="AY26" s="194" t="s">
        <v>144</v>
      </c>
      <c r="AZ26" s="194" t="s">
        <v>144</v>
      </c>
      <c r="BA26" s="194">
        <v>3</v>
      </c>
      <c r="BB26" s="194" t="s">
        <v>144</v>
      </c>
      <c r="BC26" s="194" t="s">
        <v>144</v>
      </c>
      <c r="BD26" s="194">
        <v>3</v>
      </c>
      <c r="BE26" s="194" t="s">
        <v>141</v>
      </c>
      <c r="BF26" s="194" t="s">
        <v>144</v>
      </c>
      <c r="BG26" s="202">
        <v>4</v>
      </c>
      <c r="BH26" s="194" t="s">
        <v>144</v>
      </c>
      <c r="BI26" s="194" t="s">
        <v>144</v>
      </c>
      <c r="BJ26" s="194">
        <v>3</v>
      </c>
      <c r="BK26" s="194" t="s">
        <v>145</v>
      </c>
      <c r="BL26" s="194" t="s">
        <v>145</v>
      </c>
      <c r="BM26" s="194">
        <v>1</v>
      </c>
      <c r="BN26" s="29">
        <f t="shared" si="4"/>
        <v>40</v>
      </c>
      <c r="BO26" s="194" t="s">
        <v>142</v>
      </c>
      <c r="BP26" s="194">
        <v>10</v>
      </c>
      <c r="BQ26" s="194" t="s">
        <v>142</v>
      </c>
      <c r="BR26" s="194">
        <v>10</v>
      </c>
      <c r="BS26" s="194" t="s">
        <v>142</v>
      </c>
      <c r="BT26" s="194">
        <v>10</v>
      </c>
      <c r="BU26" s="194" t="s">
        <v>142</v>
      </c>
      <c r="BV26" s="194">
        <v>10</v>
      </c>
      <c r="BW26" s="28">
        <f t="shared" si="5"/>
        <v>40</v>
      </c>
      <c r="BX26" s="194">
        <v>11</v>
      </c>
      <c r="BY26" s="194">
        <v>9</v>
      </c>
      <c r="BZ26" s="194">
        <v>4</v>
      </c>
      <c r="CA26" s="194">
        <v>5</v>
      </c>
      <c r="CB26" s="194">
        <v>10</v>
      </c>
      <c r="CC26" s="194">
        <v>6</v>
      </c>
      <c r="CD26" s="194">
        <v>7</v>
      </c>
      <c r="CE26" s="194">
        <v>3</v>
      </c>
      <c r="CF26" s="194">
        <v>8</v>
      </c>
      <c r="CG26" s="194">
        <v>1</v>
      </c>
      <c r="CH26" s="194">
        <v>2</v>
      </c>
      <c r="CI26" s="194" t="s">
        <v>144</v>
      </c>
      <c r="CJ26" s="194">
        <v>1</v>
      </c>
      <c r="CK26" s="194" t="s">
        <v>144</v>
      </c>
      <c r="CL26" s="194">
        <v>1</v>
      </c>
      <c r="CM26" s="194" t="s">
        <v>145</v>
      </c>
      <c r="CN26" s="194">
        <v>0</v>
      </c>
      <c r="CO26" s="194" t="s">
        <v>141</v>
      </c>
      <c r="CP26" s="194">
        <v>3</v>
      </c>
      <c r="CQ26" s="194" t="s">
        <v>142</v>
      </c>
      <c r="CR26" s="194">
        <v>10</v>
      </c>
      <c r="CS26" s="194" t="s">
        <v>144</v>
      </c>
      <c r="CT26" s="194">
        <v>4</v>
      </c>
      <c r="CU26" s="28">
        <f t="shared" si="6"/>
        <v>19</v>
      </c>
      <c r="CV26" s="131"/>
    </row>
    <row r="27" spans="1:101" s="21" customFormat="1" ht="18" customHeight="1" x14ac:dyDescent="0.25">
      <c r="A27" s="106" t="s">
        <v>188</v>
      </c>
      <c r="B27" s="217"/>
      <c r="C27" s="105"/>
      <c r="D27" s="221" t="s">
        <v>134</v>
      </c>
      <c r="E27" s="195"/>
      <c r="F27" s="225"/>
      <c r="G27" s="190" t="s">
        <v>189</v>
      </c>
      <c r="H27" s="191" t="s">
        <v>190</v>
      </c>
      <c r="I27" s="192" t="s">
        <v>137</v>
      </c>
      <c r="J27" s="120"/>
      <c r="K27" s="193" t="s">
        <v>138</v>
      </c>
      <c r="L27" s="229"/>
      <c r="M27" s="40">
        <f t="shared" si="0"/>
        <v>79</v>
      </c>
      <c r="N27" s="24">
        <f t="shared" si="1"/>
        <v>36</v>
      </c>
      <c r="O27" s="24">
        <f t="shared" si="2"/>
        <v>23</v>
      </c>
      <c r="P27" s="194" t="s">
        <v>139</v>
      </c>
      <c r="Q27" s="194">
        <v>0</v>
      </c>
      <c r="R27" s="194" t="s">
        <v>139</v>
      </c>
      <c r="S27" s="194">
        <v>6</v>
      </c>
      <c r="T27" s="194" t="s">
        <v>141</v>
      </c>
      <c r="U27" s="194">
        <v>8</v>
      </c>
      <c r="V27" s="194" t="s">
        <v>140</v>
      </c>
      <c r="W27" s="194">
        <v>2</v>
      </c>
      <c r="X27" s="194" t="s">
        <v>139</v>
      </c>
      <c r="Y27" s="194">
        <v>6</v>
      </c>
      <c r="Z27" s="194" t="s">
        <v>143</v>
      </c>
      <c r="AA27" s="194">
        <v>9</v>
      </c>
      <c r="AB27" s="194" t="s">
        <v>140</v>
      </c>
      <c r="AC27" s="194">
        <v>2</v>
      </c>
      <c r="AD27" s="194" t="s">
        <v>141</v>
      </c>
      <c r="AE27" s="194">
        <v>6</v>
      </c>
      <c r="AF27" s="25">
        <f t="shared" si="3"/>
        <v>39</v>
      </c>
      <c r="AG27" s="194" t="s">
        <v>141</v>
      </c>
      <c r="AH27" s="194" t="s">
        <v>144</v>
      </c>
      <c r="AI27" s="202">
        <v>4</v>
      </c>
      <c r="AJ27" s="194" t="s">
        <v>141</v>
      </c>
      <c r="AK27" s="194" t="s">
        <v>144</v>
      </c>
      <c r="AL27" s="202">
        <v>4</v>
      </c>
      <c r="AM27" s="194" t="s">
        <v>144</v>
      </c>
      <c r="AN27" s="194" t="s">
        <v>144</v>
      </c>
      <c r="AO27" s="194">
        <v>3</v>
      </c>
      <c r="AP27" s="194" t="s">
        <v>141</v>
      </c>
      <c r="AQ27" s="194" t="s">
        <v>144</v>
      </c>
      <c r="AR27" s="202">
        <v>4</v>
      </c>
      <c r="AS27" s="194" t="s">
        <v>144</v>
      </c>
      <c r="AT27" s="194" t="s">
        <v>144</v>
      </c>
      <c r="AU27" s="194">
        <v>3</v>
      </c>
      <c r="AV27" s="194" t="s">
        <v>144</v>
      </c>
      <c r="AW27" s="194" t="s">
        <v>144</v>
      </c>
      <c r="AX27" s="194">
        <v>3</v>
      </c>
      <c r="AY27" s="194" t="s">
        <v>141</v>
      </c>
      <c r="AZ27" s="194" t="s">
        <v>144</v>
      </c>
      <c r="BA27" s="202">
        <v>4</v>
      </c>
      <c r="BB27" s="194" t="s">
        <v>141</v>
      </c>
      <c r="BC27" s="194" t="s">
        <v>144</v>
      </c>
      <c r="BD27" s="202">
        <v>4</v>
      </c>
      <c r="BE27" s="194" t="s">
        <v>141</v>
      </c>
      <c r="BF27" s="194" t="s">
        <v>141</v>
      </c>
      <c r="BG27" s="194">
        <v>5</v>
      </c>
      <c r="BH27" s="194" t="s">
        <v>141</v>
      </c>
      <c r="BI27" s="194" t="s">
        <v>141</v>
      </c>
      <c r="BJ27" s="194">
        <v>5</v>
      </c>
      <c r="BK27" s="194" t="s">
        <v>145</v>
      </c>
      <c r="BL27" s="194" t="s">
        <v>145</v>
      </c>
      <c r="BM27" s="194">
        <v>1</v>
      </c>
      <c r="BN27" s="29">
        <f t="shared" si="4"/>
        <v>40</v>
      </c>
      <c r="BO27" s="194" t="s">
        <v>142</v>
      </c>
      <c r="BP27" s="194">
        <v>10</v>
      </c>
      <c r="BQ27" s="194" t="s">
        <v>142</v>
      </c>
      <c r="BR27" s="194">
        <v>10</v>
      </c>
      <c r="BS27" s="194" t="s">
        <v>143</v>
      </c>
      <c r="BT27" s="194">
        <v>6</v>
      </c>
      <c r="BU27" s="194" t="s">
        <v>142</v>
      </c>
      <c r="BV27" s="194">
        <v>10</v>
      </c>
      <c r="BW27" s="28">
        <f t="shared" si="5"/>
        <v>36</v>
      </c>
      <c r="BX27" s="194">
        <v>10</v>
      </c>
      <c r="BY27" s="194">
        <v>5</v>
      </c>
      <c r="BZ27" s="194">
        <v>2</v>
      </c>
      <c r="CA27" s="194">
        <v>8</v>
      </c>
      <c r="CB27" s="194">
        <v>1</v>
      </c>
      <c r="CC27" s="194">
        <v>6</v>
      </c>
      <c r="CD27" s="194">
        <v>11</v>
      </c>
      <c r="CE27" s="194">
        <v>7</v>
      </c>
      <c r="CF27" s="194">
        <v>9</v>
      </c>
      <c r="CG27" s="194">
        <v>4</v>
      </c>
      <c r="CH27" s="194">
        <v>3</v>
      </c>
      <c r="CI27" s="194" t="s">
        <v>144</v>
      </c>
      <c r="CJ27" s="194">
        <v>1</v>
      </c>
      <c r="CK27" s="194" t="s">
        <v>144</v>
      </c>
      <c r="CL27" s="194">
        <v>1</v>
      </c>
      <c r="CM27" s="194" t="s">
        <v>145</v>
      </c>
      <c r="CN27" s="194">
        <v>0</v>
      </c>
      <c r="CO27" s="194" t="s">
        <v>141</v>
      </c>
      <c r="CP27" s="194">
        <v>3</v>
      </c>
      <c r="CQ27" s="194" t="s">
        <v>142</v>
      </c>
      <c r="CR27" s="194">
        <v>10</v>
      </c>
      <c r="CS27" s="194" t="s">
        <v>143</v>
      </c>
      <c r="CT27" s="194">
        <v>8</v>
      </c>
      <c r="CU27" s="28">
        <f t="shared" si="6"/>
        <v>23</v>
      </c>
      <c r="CV27" s="20"/>
    </row>
    <row r="28" spans="1:101" s="204" customFormat="1" ht="18" customHeight="1" x14ac:dyDescent="0.25">
      <c r="A28" s="105"/>
      <c r="B28" s="217"/>
      <c r="C28" s="107"/>
      <c r="D28" s="221"/>
      <c r="E28" s="195"/>
      <c r="F28" s="225"/>
      <c r="G28" s="190" t="s">
        <v>191</v>
      </c>
      <c r="H28" s="191" t="s">
        <v>192</v>
      </c>
      <c r="I28" s="192" t="s">
        <v>137</v>
      </c>
      <c r="J28" s="120"/>
      <c r="K28" s="193" t="s">
        <v>138</v>
      </c>
      <c r="L28" s="229"/>
      <c r="M28" s="40">
        <f t="shared" si="0"/>
        <v>38</v>
      </c>
      <c r="N28" s="24">
        <f t="shared" si="1"/>
        <v>21</v>
      </c>
      <c r="O28" s="24">
        <f t="shared" si="2"/>
        <v>21</v>
      </c>
      <c r="P28" s="194" t="s">
        <v>139</v>
      </c>
      <c r="Q28" s="194">
        <v>0</v>
      </c>
      <c r="R28" s="194" t="s">
        <v>152</v>
      </c>
      <c r="S28" s="194">
        <v>0</v>
      </c>
      <c r="T28" s="194" t="s">
        <v>140</v>
      </c>
      <c r="U28" s="194">
        <v>2</v>
      </c>
      <c r="V28" s="194" t="s">
        <v>140</v>
      </c>
      <c r="W28" s="194">
        <v>2</v>
      </c>
      <c r="X28" s="194" t="s">
        <v>152</v>
      </c>
      <c r="Y28" s="194">
        <v>0</v>
      </c>
      <c r="Z28" s="194" t="s">
        <v>144</v>
      </c>
      <c r="AA28" s="194">
        <v>4</v>
      </c>
      <c r="AB28" s="194" t="s">
        <v>140</v>
      </c>
      <c r="AC28" s="194">
        <v>2</v>
      </c>
      <c r="AD28" s="194" t="s">
        <v>144</v>
      </c>
      <c r="AE28" s="194">
        <v>4</v>
      </c>
      <c r="AF28" s="25">
        <f t="shared" si="3"/>
        <v>14</v>
      </c>
      <c r="AG28" s="194" t="s">
        <v>144</v>
      </c>
      <c r="AH28" s="194" t="s">
        <v>144</v>
      </c>
      <c r="AI28" s="194">
        <v>3</v>
      </c>
      <c r="AJ28" s="194" t="s">
        <v>144</v>
      </c>
      <c r="AK28" s="194" t="s">
        <v>144</v>
      </c>
      <c r="AL28" s="194">
        <v>3</v>
      </c>
      <c r="AM28" s="194" t="s">
        <v>144</v>
      </c>
      <c r="AN28" s="194" t="s">
        <v>144</v>
      </c>
      <c r="AO28" s="194">
        <v>3</v>
      </c>
      <c r="AP28" s="194" t="s">
        <v>139</v>
      </c>
      <c r="AQ28" s="194" t="s">
        <v>139</v>
      </c>
      <c r="AR28" s="194">
        <v>0</v>
      </c>
      <c r="AS28" s="194" t="s">
        <v>139</v>
      </c>
      <c r="AT28" s="194" t="s">
        <v>139</v>
      </c>
      <c r="AU28" s="194">
        <v>0</v>
      </c>
      <c r="AV28" s="194" t="s">
        <v>144</v>
      </c>
      <c r="AW28" s="194" t="s">
        <v>144</v>
      </c>
      <c r="AX28" s="194">
        <v>3</v>
      </c>
      <c r="AY28" s="194" t="s">
        <v>144</v>
      </c>
      <c r="AZ28" s="194" t="s">
        <v>144</v>
      </c>
      <c r="BA28" s="194">
        <v>3</v>
      </c>
      <c r="BB28" s="194" t="s">
        <v>144</v>
      </c>
      <c r="BC28" s="194" t="s">
        <v>144</v>
      </c>
      <c r="BD28" s="194">
        <v>3</v>
      </c>
      <c r="BE28" s="194" t="s">
        <v>144</v>
      </c>
      <c r="BF28" s="194" t="s">
        <v>144</v>
      </c>
      <c r="BG28" s="194">
        <v>3</v>
      </c>
      <c r="BH28" s="194" t="s">
        <v>144</v>
      </c>
      <c r="BI28" s="194" t="s">
        <v>144</v>
      </c>
      <c r="BJ28" s="194">
        <v>3</v>
      </c>
      <c r="BK28" s="194" t="s">
        <v>139</v>
      </c>
      <c r="BL28" s="194" t="s">
        <v>139</v>
      </c>
      <c r="BM28" s="194">
        <v>0</v>
      </c>
      <c r="BN28" s="29">
        <f t="shared" si="4"/>
        <v>24</v>
      </c>
      <c r="BO28" s="194" t="s">
        <v>143</v>
      </c>
      <c r="BP28" s="194">
        <v>5</v>
      </c>
      <c r="BQ28" s="194" t="s">
        <v>141</v>
      </c>
      <c r="BR28" s="194">
        <v>4</v>
      </c>
      <c r="BS28" s="194" t="s">
        <v>143</v>
      </c>
      <c r="BT28" s="194">
        <v>6</v>
      </c>
      <c r="BU28" s="194" t="s">
        <v>143</v>
      </c>
      <c r="BV28" s="194">
        <v>6</v>
      </c>
      <c r="BW28" s="28">
        <f t="shared" si="5"/>
        <v>21</v>
      </c>
      <c r="BX28" s="194">
        <v>10</v>
      </c>
      <c r="BY28" s="194">
        <v>11</v>
      </c>
      <c r="BZ28" s="194">
        <v>1</v>
      </c>
      <c r="CA28" s="194">
        <v>7</v>
      </c>
      <c r="CB28" s="194">
        <v>9</v>
      </c>
      <c r="CC28" s="194">
        <v>2</v>
      </c>
      <c r="CD28" s="194">
        <v>8</v>
      </c>
      <c r="CE28" s="194">
        <v>5</v>
      </c>
      <c r="CF28" s="194">
        <v>6</v>
      </c>
      <c r="CG28" s="194">
        <v>3</v>
      </c>
      <c r="CH28" s="194">
        <v>4</v>
      </c>
      <c r="CI28" s="194" t="s">
        <v>141</v>
      </c>
      <c r="CJ28" s="194">
        <v>3</v>
      </c>
      <c r="CK28" s="194" t="s">
        <v>144</v>
      </c>
      <c r="CL28" s="194">
        <v>1</v>
      </c>
      <c r="CM28" s="194" t="s">
        <v>145</v>
      </c>
      <c r="CN28" s="194">
        <v>0</v>
      </c>
      <c r="CO28" s="194" t="s">
        <v>141</v>
      </c>
      <c r="CP28" s="194">
        <v>3</v>
      </c>
      <c r="CQ28" s="194" t="s">
        <v>142</v>
      </c>
      <c r="CR28" s="194">
        <v>10</v>
      </c>
      <c r="CS28" s="194" t="s">
        <v>144</v>
      </c>
      <c r="CT28" s="194">
        <v>4</v>
      </c>
      <c r="CU28" s="28">
        <f t="shared" si="6"/>
        <v>21</v>
      </c>
      <c r="CV28" s="131"/>
      <c r="CW28" s="21"/>
    </row>
    <row r="29" spans="1:101" s="21" customFormat="1" ht="18" customHeight="1" x14ac:dyDescent="0.25">
      <c r="A29" s="205"/>
      <c r="B29" s="220" t="s">
        <v>134</v>
      </c>
      <c r="C29" s="107"/>
      <c r="D29" s="224"/>
      <c r="E29" s="195"/>
      <c r="F29" s="228"/>
      <c r="G29" s="206" t="s">
        <v>193</v>
      </c>
      <c r="H29" s="207" t="s">
        <v>194</v>
      </c>
      <c r="I29" s="208" t="s">
        <v>137</v>
      </c>
      <c r="J29" s="155"/>
      <c r="K29" s="209" t="s">
        <v>138</v>
      </c>
      <c r="L29" s="229" t="s">
        <v>134</v>
      </c>
      <c r="M29" s="40">
        <f t="shared" si="0"/>
        <v>88</v>
      </c>
      <c r="N29" s="24">
        <f t="shared" si="1"/>
        <v>21</v>
      </c>
      <c r="O29" s="24">
        <f t="shared" si="2"/>
        <v>19</v>
      </c>
      <c r="P29" s="231" t="s">
        <v>139</v>
      </c>
      <c r="Q29" s="231">
        <v>0</v>
      </c>
      <c r="R29" s="202" t="s">
        <v>139</v>
      </c>
      <c r="S29" s="202">
        <v>6</v>
      </c>
      <c r="T29" s="202" t="s">
        <v>181</v>
      </c>
      <c r="U29" s="202">
        <v>8</v>
      </c>
      <c r="V29" s="202" t="s">
        <v>139</v>
      </c>
      <c r="W29" s="202">
        <v>4</v>
      </c>
      <c r="X29" s="202" t="s">
        <v>139</v>
      </c>
      <c r="Y29" s="202">
        <v>6</v>
      </c>
      <c r="Z29" s="202" t="s">
        <v>142</v>
      </c>
      <c r="AA29" s="202">
        <v>10</v>
      </c>
      <c r="AB29" s="202" t="s">
        <v>139</v>
      </c>
      <c r="AC29" s="202">
        <v>4</v>
      </c>
      <c r="AD29" s="202" t="s">
        <v>144</v>
      </c>
      <c r="AE29" s="202">
        <v>4</v>
      </c>
      <c r="AF29" s="25">
        <f t="shared" si="3"/>
        <v>42</v>
      </c>
      <c r="AG29" s="202" t="s">
        <v>141</v>
      </c>
      <c r="AH29" s="202" t="s">
        <v>141</v>
      </c>
      <c r="AI29" s="202">
        <v>5</v>
      </c>
      <c r="AJ29" s="202" t="s">
        <v>141</v>
      </c>
      <c r="AK29" s="202" t="s">
        <v>144</v>
      </c>
      <c r="AL29" s="202">
        <v>4</v>
      </c>
      <c r="AM29" s="202" t="s">
        <v>144</v>
      </c>
      <c r="AN29" s="202" t="s">
        <v>144</v>
      </c>
      <c r="AO29" s="202">
        <v>3</v>
      </c>
      <c r="AP29" s="202" t="s">
        <v>141</v>
      </c>
      <c r="AQ29" s="202" t="s">
        <v>141</v>
      </c>
      <c r="AR29" s="202">
        <v>5</v>
      </c>
      <c r="AS29" s="202" t="s">
        <v>144</v>
      </c>
      <c r="AT29" s="202" t="s">
        <v>144</v>
      </c>
      <c r="AU29" s="202">
        <v>3</v>
      </c>
      <c r="AV29" s="202" t="s">
        <v>144</v>
      </c>
      <c r="AW29" s="202" t="s">
        <v>144</v>
      </c>
      <c r="AX29" s="202">
        <v>3</v>
      </c>
      <c r="AY29" s="202" t="s">
        <v>143</v>
      </c>
      <c r="AZ29" s="202" t="s">
        <v>141</v>
      </c>
      <c r="BA29" s="202">
        <v>7</v>
      </c>
      <c r="BB29" s="202" t="s">
        <v>141</v>
      </c>
      <c r="BC29" s="202" t="s">
        <v>141</v>
      </c>
      <c r="BD29" s="202">
        <v>5</v>
      </c>
      <c r="BE29" s="202" t="s">
        <v>141</v>
      </c>
      <c r="BF29" s="202" t="s">
        <v>141</v>
      </c>
      <c r="BG29" s="202">
        <v>5</v>
      </c>
      <c r="BH29" s="202" t="s">
        <v>141</v>
      </c>
      <c r="BI29" s="202" t="s">
        <v>141</v>
      </c>
      <c r="BJ29" s="202">
        <v>5</v>
      </c>
      <c r="BK29" s="202" t="s">
        <v>145</v>
      </c>
      <c r="BL29" s="202" t="s">
        <v>145</v>
      </c>
      <c r="BM29" s="202">
        <v>1</v>
      </c>
      <c r="BN29" s="29">
        <f t="shared" si="4"/>
        <v>46</v>
      </c>
      <c r="BO29" s="202" t="s">
        <v>143</v>
      </c>
      <c r="BP29" s="202">
        <v>5</v>
      </c>
      <c r="BQ29" s="202" t="s">
        <v>141</v>
      </c>
      <c r="BR29" s="202">
        <v>4</v>
      </c>
      <c r="BS29" s="202" t="s">
        <v>143</v>
      </c>
      <c r="BT29" s="202">
        <v>6</v>
      </c>
      <c r="BU29" s="202" t="s">
        <v>143</v>
      </c>
      <c r="BV29" s="202">
        <v>6</v>
      </c>
      <c r="BW29" s="28">
        <f t="shared" si="5"/>
        <v>21</v>
      </c>
      <c r="BX29" s="202">
        <v>10</v>
      </c>
      <c r="BY29" s="202">
        <v>5</v>
      </c>
      <c r="BZ29" s="202">
        <v>2</v>
      </c>
      <c r="CA29" s="202">
        <v>8</v>
      </c>
      <c r="CB29" s="202">
        <v>1</v>
      </c>
      <c r="CC29" s="202">
        <v>6</v>
      </c>
      <c r="CD29" s="202">
        <v>11</v>
      </c>
      <c r="CE29" s="202">
        <v>7</v>
      </c>
      <c r="CF29" s="202">
        <v>9</v>
      </c>
      <c r="CG29" s="202">
        <v>4</v>
      </c>
      <c r="CH29" s="202">
        <v>3</v>
      </c>
      <c r="CI29" s="202" t="s">
        <v>144</v>
      </c>
      <c r="CJ29" s="202">
        <v>1</v>
      </c>
      <c r="CK29" s="202" t="s">
        <v>144</v>
      </c>
      <c r="CL29" s="202">
        <v>1</v>
      </c>
      <c r="CM29" s="202" t="s">
        <v>145</v>
      </c>
      <c r="CN29" s="202">
        <v>0</v>
      </c>
      <c r="CO29" s="202" t="s">
        <v>141</v>
      </c>
      <c r="CP29" s="202">
        <v>3</v>
      </c>
      <c r="CQ29" s="202" t="s">
        <v>142</v>
      </c>
      <c r="CR29" s="202">
        <v>10</v>
      </c>
      <c r="CS29" s="202" t="s">
        <v>144</v>
      </c>
      <c r="CT29" s="202">
        <v>4</v>
      </c>
      <c r="CU29" s="28">
        <f t="shared" si="6"/>
        <v>19</v>
      </c>
      <c r="CV29" s="210"/>
      <c r="CW29" s="204"/>
    </row>
    <row r="30" spans="1:101" s="21" customFormat="1" ht="18" customHeight="1" x14ac:dyDescent="0.25">
      <c r="A30" s="107"/>
      <c r="B30" s="217"/>
      <c r="C30" s="107"/>
      <c r="D30" s="221"/>
      <c r="E30" s="189"/>
      <c r="F30" s="225"/>
      <c r="G30" s="190" t="s">
        <v>195</v>
      </c>
      <c r="H30" s="191" t="s">
        <v>196</v>
      </c>
      <c r="I30" s="192" t="s">
        <v>137</v>
      </c>
      <c r="J30" s="120"/>
      <c r="K30" s="193" t="s">
        <v>138</v>
      </c>
      <c r="L30" s="229"/>
      <c r="M30" s="40">
        <f t="shared" si="0"/>
        <v>67</v>
      </c>
      <c r="N30" s="24">
        <f t="shared" si="1"/>
        <v>27</v>
      </c>
      <c r="O30" s="24">
        <f t="shared" si="2"/>
        <v>19</v>
      </c>
      <c r="P30" s="194" t="s">
        <v>139</v>
      </c>
      <c r="Q30" s="194">
        <v>0</v>
      </c>
      <c r="R30" s="194" t="s">
        <v>152</v>
      </c>
      <c r="S30" s="194">
        <v>0</v>
      </c>
      <c r="T30" s="194" t="s">
        <v>139</v>
      </c>
      <c r="U30" s="194">
        <v>4</v>
      </c>
      <c r="V30" s="194" t="s">
        <v>140</v>
      </c>
      <c r="W30" s="194">
        <v>2</v>
      </c>
      <c r="X30" s="194" t="s">
        <v>140</v>
      </c>
      <c r="Y30" s="194">
        <v>2</v>
      </c>
      <c r="Z30" s="194" t="s">
        <v>142</v>
      </c>
      <c r="AA30" s="194">
        <v>10</v>
      </c>
      <c r="AB30" s="194" t="s">
        <v>140</v>
      </c>
      <c r="AC30" s="194">
        <v>2</v>
      </c>
      <c r="AD30" s="194" t="s">
        <v>144</v>
      </c>
      <c r="AE30" s="194">
        <v>4</v>
      </c>
      <c r="AF30" s="25">
        <f t="shared" si="3"/>
        <v>24</v>
      </c>
      <c r="AG30" s="194" t="s">
        <v>141</v>
      </c>
      <c r="AH30" s="194" t="s">
        <v>141</v>
      </c>
      <c r="AI30" s="194">
        <v>5</v>
      </c>
      <c r="AJ30" s="194" t="s">
        <v>144</v>
      </c>
      <c r="AK30" s="194" t="s">
        <v>144</v>
      </c>
      <c r="AL30" s="194">
        <v>3</v>
      </c>
      <c r="AM30" s="194" t="s">
        <v>144</v>
      </c>
      <c r="AN30" s="194" t="s">
        <v>144</v>
      </c>
      <c r="AO30" s="194">
        <v>3</v>
      </c>
      <c r="AP30" s="194" t="s">
        <v>141</v>
      </c>
      <c r="AQ30" s="194" t="s">
        <v>141</v>
      </c>
      <c r="AR30" s="194">
        <v>5</v>
      </c>
      <c r="AS30" s="194" t="s">
        <v>144</v>
      </c>
      <c r="AT30" s="194" t="s">
        <v>144</v>
      </c>
      <c r="AU30" s="194">
        <v>3</v>
      </c>
      <c r="AV30" s="194" t="s">
        <v>144</v>
      </c>
      <c r="AW30" s="194" t="s">
        <v>144</v>
      </c>
      <c r="AX30" s="194">
        <v>3</v>
      </c>
      <c r="AY30" s="194" t="s">
        <v>141</v>
      </c>
      <c r="AZ30" s="194" t="s">
        <v>141</v>
      </c>
      <c r="BA30" s="194">
        <v>5</v>
      </c>
      <c r="BB30" s="194" t="s">
        <v>141</v>
      </c>
      <c r="BC30" s="194" t="s">
        <v>141</v>
      </c>
      <c r="BD30" s="194">
        <v>5</v>
      </c>
      <c r="BE30" s="194" t="s">
        <v>141</v>
      </c>
      <c r="BF30" s="194" t="s">
        <v>141</v>
      </c>
      <c r="BG30" s="194">
        <v>5</v>
      </c>
      <c r="BH30" s="194" t="s">
        <v>141</v>
      </c>
      <c r="BI30" s="194" t="s">
        <v>141</v>
      </c>
      <c r="BJ30" s="194">
        <v>5</v>
      </c>
      <c r="BK30" s="194" t="s">
        <v>145</v>
      </c>
      <c r="BL30" s="194" t="s">
        <v>145</v>
      </c>
      <c r="BM30" s="194">
        <v>1</v>
      </c>
      <c r="BN30" s="29">
        <f t="shared" si="4"/>
        <v>43</v>
      </c>
      <c r="BO30" s="194" t="s">
        <v>143</v>
      </c>
      <c r="BP30" s="194">
        <v>5</v>
      </c>
      <c r="BQ30" s="194" t="s">
        <v>142</v>
      </c>
      <c r="BR30" s="194">
        <v>10</v>
      </c>
      <c r="BS30" s="194" t="s">
        <v>143</v>
      </c>
      <c r="BT30" s="194">
        <v>6</v>
      </c>
      <c r="BU30" s="194" t="s">
        <v>143</v>
      </c>
      <c r="BV30" s="194">
        <v>6</v>
      </c>
      <c r="BW30" s="28">
        <f t="shared" si="5"/>
        <v>27</v>
      </c>
      <c r="BX30" s="194">
        <v>9</v>
      </c>
      <c r="BY30" s="194">
        <v>4</v>
      </c>
      <c r="BZ30" s="194">
        <v>2</v>
      </c>
      <c r="CA30" s="194">
        <v>8</v>
      </c>
      <c r="CB30" s="194">
        <v>1</v>
      </c>
      <c r="CC30" s="194">
        <v>5</v>
      </c>
      <c r="CD30" s="194">
        <v>11</v>
      </c>
      <c r="CE30" s="194">
        <v>8</v>
      </c>
      <c r="CF30" s="194">
        <v>10</v>
      </c>
      <c r="CG30" s="194">
        <v>7</v>
      </c>
      <c r="CH30" s="194">
        <v>3</v>
      </c>
      <c r="CI30" s="194" t="s">
        <v>144</v>
      </c>
      <c r="CJ30" s="194">
        <v>1</v>
      </c>
      <c r="CK30" s="194" t="s">
        <v>144</v>
      </c>
      <c r="CL30" s="194">
        <v>1</v>
      </c>
      <c r="CM30" s="194" t="s">
        <v>145</v>
      </c>
      <c r="CN30" s="194">
        <v>0</v>
      </c>
      <c r="CO30" s="194" t="s">
        <v>141</v>
      </c>
      <c r="CP30" s="194">
        <v>3</v>
      </c>
      <c r="CQ30" s="194" t="s">
        <v>142</v>
      </c>
      <c r="CR30" s="194">
        <v>10</v>
      </c>
      <c r="CS30" s="194" t="s">
        <v>144</v>
      </c>
      <c r="CT30" s="194">
        <v>4</v>
      </c>
      <c r="CU30" s="28">
        <f t="shared" si="6"/>
        <v>19</v>
      </c>
      <c r="CV30" s="131"/>
    </row>
    <row r="31" spans="1:101" s="21" customFormat="1" ht="18" customHeight="1" x14ac:dyDescent="0.25">
      <c r="A31" s="188"/>
      <c r="B31" s="217"/>
      <c r="C31" s="107"/>
      <c r="D31" s="221"/>
      <c r="E31" s="195"/>
      <c r="F31" s="225"/>
      <c r="G31" s="190" t="s">
        <v>197</v>
      </c>
      <c r="H31" s="191" t="s">
        <v>198</v>
      </c>
      <c r="I31" s="192" t="s">
        <v>137</v>
      </c>
      <c r="J31" s="120"/>
      <c r="K31" s="193" t="s">
        <v>138</v>
      </c>
      <c r="L31" s="229"/>
      <c r="M31" s="40">
        <f t="shared" si="0"/>
        <v>56</v>
      </c>
      <c r="N31" s="24">
        <f t="shared" si="1"/>
        <v>27</v>
      </c>
      <c r="O31" s="24">
        <f t="shared" si="2"/>
        <v>19</v>
      </c>
      <c r="P31" s="194" t="s">
        <v>139</v>
      </c>
      <c r="Q31" s="194">
        <v>0</v>
      </c>
      <c r="R31" s="194" t="s">
        <v>152</v>
      </c>
      <c r="S31" s="194">
        <v>0</v>
      </c>
      <c r="T31" s="194" t="s">
        <v>139</v>
      </c>
      <c r="U31" s="194">
        <v>4</v>
      </c>
      <c r="V31" s="194" t="s">
        <v>140</v>
      </c>
      <c r="W31" s="194">
        <v>2</v>
      </c>
      <c r="X31" s="194" t="s">
        <v>152</v>
      </c>
      <c r="Y31" s="194">
        <v>0</v>
      </c>
      <c r="Z31" s="194" t="s">
        <v>143</v>
      </c>
      <c r="AA31" s="194">
        <v>9</v>
      </c>
      <c r="AB31" s="194" t="s">
        <v>140</v>
      </c>
      <c r="AC31" s="194">
        <v>2</v>
      </c>
      <c r="AD31" s="194" t="s">
        <v>144</v>
      </c>
      <c r="AE31" s="194">
        <v>4</v>
      </c>
      <c r="AF31" s="25">
        <f t="shared" si="3"/>
        <v>21</v>
      </c>
      <c r="AG31" s="194" t="s">
        <v>144</v>
      </c>
      <c r="AH31" s="194" t="s">
        <v>144</v>
      </c>
      <c r="AI31" s="194">
        <v>3</v>
      </c>
      <c r="AJ31" s="194" t="s">
        <v>144</v>
      </c>
      <c r="AK31" s="194" t="s">
        <v>144</v>
      </c>
      <c r="AL31" s="194">
        <v>3</v>
      </c>
      <c r="AM31" s="194" t="s">
        <v>141</v>
      </c>
      <c r="AN31" s="194" t="s">
        <v>141</v>
      </c>
      <c r="AO31" s="194">
        <v>5</v>
      </c>
      <c r="AP31" s="194" t="s">
        <v>144</v>
      </c>
      <c r="AQ31" s="194" t="s">
        <v>144</v>
      </c>
      <c r="AR31" s="194">
        <v>3</v>
      </c>
      <c r="AS31" s="194" t="s">
        <v>144</v>
      </c>
      <c r="AT31" s="194" t="s">
        <v>144</v>
      </c>
      <c r="AU31" s="194">
        <v>3</v>
      </c>
      <c r="AV31" s="194" t="s">
        <v>144</v>
      </c>
      <c r="AW31" s="194" t="s">
        <v>144</v>
      </c>
      <c r="AX31" s="194">
        <v>3</v>
      </c>
      <c r="AY31" s="194" t="s">
        <v>144</v>
      </c>
      <c r="AZ31" s="194" t="s">
        <v>144</v>
      </c>
      <c r="BA31" s="194">
        <v>3</v>
      </c>
      <c r="BB31" s="194" t="s">
        <v>144</v>
      </c>
      <c r="BC31" s="194" t="s">
        <v>144</v>
      </c>
      <c r="BD31" s="194">
        <v>3</v>
      </c>
      <c r="BE31" s="194" t="s">
        <v>141</v>
      </c>
      <c r="BF31" s="194" t="s">
        <v>141</v>
      </c>
      <c r="BG31" s="194">
        <v>5</v>
      </c>
      <c r="BH31" s="194" t="s">
        <v>144</v>
      </c>
      <c r="BI31" s="194" t="s">
        <v>144</v>
      </c>
      <c r="BJ31" s="194">
        <v>3</v>
      </c>
      <c r="BK31" s="194" t="s">
        <v>145</v>
      </c>
      <c r="BL31" s="194" t="s">
        <v>145</v>
      </c>
      <c r="BM31" s="194">
        <v>1</v>
      </c>
      <c r="BN31" s="29">
        <f t="shared" si="4"/>
        <v>35</v>
      </c>
      <c r="BO31" s="194" t="s">
        <v>143</v>
      </c>
      <c r="BP31" s="194">
        <v>5</v>
      </c>
      <c r="BQ31" s="194" t="s">
        <v>142</v>
      </c>
      <c r="BR31" s="194">
        <v>10</v>
      </c>
      <c r="BS31" s="194" t="s">
        <v>143</v>
      </c>
      <c r="BT31" s="194">
        <v>6</v>
      </c>
      <c r="BU31" s="194" t="s">
        <v>143</v>
      </c>
      <c r="BV31" s="194">
        <v>6</v>
      </c>
      <c r="BW31" s="28">
        <f t="shared" si="5"/>
        <v>27</v>
      </c>
      <c r="BX31" s="194">
        <v>8</v>
      </c>
      <c r="BY31" s="194">
        <v>11</v>
      </c>
      <c r="BZ31" s="194">
        <v>10</v>
      </c>
      <c r="CA31" s="194">
        <v>7</v>
      </c>
      <c r="CB31" s="194">
        <v>6</v>
      </c>
      <c r="CC31" s="194">
        <v>1</v>
      </c>
      <c r="CD31" s="194">
        <v>9</v>
      </c>
      <c r="CE31" s="194">
        <v>4</v>
      </c>
      <c r="CF31" s="194">
        <v>5</v>
      </c>
      <c r="CG31" s="194">
        <v>3</v>
      </c>
      <c r="CH31" s="194">
        <v>2</v>
      </c>
      <c r="CI31" s="194" t="s">
        <v>144</v>
      </c>
      <c r="CJ31" s="194">
        <v>1</v>
      </c>
      <c r="CK31" s="194" t="s">
        <v>144</v>
      </c>
      <c r="CL31" s="194">
        <v>1</v>
      </c>
      <c r="CM31" s="194" t="s">
        <v>145</v>
      </c>
      <c r="CN31" s="194">
        <v>0</v>
      </c>
      <c r="CO31" s="194" t="s">
        <v>141</v>
      </c>
      <c r="CP31" s="194">
        <v>3</v>
      </c>
      <c r="CQ31" s="194" t="s">
        <v>142</v>
      </c>
      <c r="CR31" s="194">
        <v>10</v>
      </c>
      <c r="CS31" s="194" t="s">
        <v>144</v>
      </c>
      <c r="CT31" s="194">
        <v>4</v>
      </c>
      <c r="CU31" s="28">
        <f t="shared" si="6"/>
        <v>19</v>
      </c>
      <c r="CV31" s="131"/>
    </row>
    <row r="32" spans="1:101" s="21" customFormat="1" ht="18" customHeight="1" x14ac:dyDescent="0.25">
      <c r="A32" s="105"/>
      <c r="B32" s="219" t="s">
        <v>134</v>
      </c>
      <c r="C32" s="107"/>
      <c r="D32" s="223"/>
      <c r="E32" s="195"/>
      <c r="F32" s="227"/>
      <c r="G32" s="190" t="s">
        <v>199</v>
      </c>
      <c r="H32" s="191" t="s">
        <v>200</v>
      </c>
      <c r="I32" s="192" t="s">
        <v>137</v>
      </c>
      <c r="J32" s="120"/>
      <c r="K32" s="193" t="s">
        <v>138</v>
      </c>
      <c r="L32" s="229"/>
      <c r="M32" s="40">
        <f t="shared" si="0"/>
        <v>78</v>
      </c>
      <c r="N32" s="24">
        <f t="shared" si="1"/>
        <v>31</v>
      </c>
      <c r="O32" s="24">
        <f t="shared" si="2"/>
        <v>18</v>
      </c>
      <c r="P32" s="194" t="s">
        <v>139</v>
      </c>
      <c r="Q32" s="194">
        <v>0</v>
      </c>
      <c r="R32" s="194" t="s">
        <v>139</v>
      </c>
      <c r="S32" s="194">
        <v>6</v>
      </c>
      <c r="T32" s="194" t="s">
        <v>145</v>
      </c>
      <c r="U32" s="194">
        <v>6</v>
      </c>
      <c r="V32" s="194" t="s">
        <v>140</v>
      </c>
      <c r="W32" s="194">
        <v>2</v>
      </c>
      <c r="X32" s="194" t="s">
        <v>141</v>
      </c>
      <c r="Y32" s="194">
        <v>9</v>
      </c>
      <c r="Z32" s="194" t="s">
        <v>142</v>
      </c>
      <c r="AA32" s="194">
        <v>10</v>
      </c>
      <c r="AB32" s="194" t="s">
        <v>140</v>
      </c>
      <c r="AC32" s="194">
        <v>2</v>
      </c>
      <c r="AD32" s="194" t="s">
        <v>143</v>
      </c>
      <c r="AE32" s="194">
        <v>8</v>
      </c>
      <c r="AF32" s="25">
        <f t="shared" si="3"/>
        <v>43</v>
      </c>
      <c r="AG32" s="194" t="s">
        <v>144</v>
      </c>
      <c r="AH32" s="194" t="s">
        <v>144</v>
      </c>
      <c r="AI32" s="194">
        <v>3</v>
      </c>
      <c r="AJ32" s="194" t="s">
        <v>144</v>
      </c>
      <c r="AK32" s="194" t="s">
        <v>144</v>
      </c>
      <c r="AL32" s="194">
        <v>3</v>
      </c>
      <c r="AM32" s="194" t="s">
        <v>144</v>
      </c>
      <c r="AN32" s="194" t="s">
        <v>144</v>
      </c>
      <c r="AO32" s="194">
        <v>3</v>
      </c>
      <c r="AP32" s="194" t="s">
        <v>141</v>
      </c>
      <c r="AQ32" s="194" t="s">
        <v>141</v>
      </c>
      <c r="AR32" s="194">
        <v>5</v>
      </c>
      <c r="AS32" s="194" t="s">
        <v>144</v>
      </c>
      <c r="AT32" s="194" t="s">
        <v>144</v>
      </c>
      <c r="AU32" s="194">
        <v>3</v>
      </c>
      <c r="AV32" s="194" t="s">
        <v>144</v>
      </c>
      <c r="AW32" s="194" t="s">
        <v>144</v>
      </c>
      <c r="AX32" s="194">
        <v>3</v>
      </c>
      <c r="AY32" s="194" t="s">
        <v>144</v>
      </c>
      <c r="AZ32" s="194" t="s">
        <v>144</v>
      </c>
      <c r="BA32" s="194">
        <v>3</v>
      </c>
      <c r="BB32" s="194" t="s">
        <v>144</v>
      </c>
      <c r="BC32" s="194" t="s">
        <v>144</v>
      </c>
      <c r="BD32" s="194">
        <v>3</v>
      </c>
      <c r="BE32" s="194" t="s">
        <v>141</v>
      </c>
      <c r="BF32" s="194" t="s">
        <v>141</v>
      </c>
      <c r="BG32" s="194">
        <v>5</v>
      </c>
      <c r="BH32" s="194" t="s">
        <v>144</v>
      </c>
      <c r="BI32" s="194" t="s">
        <v>144</v>
      </c>
      <c r="BJ32" s="194">
        <v>3</v>
      </c>
      <c r="BK32" s="194" t="s">
        <v>145</v>
      </c>
      <c r="BL32" s="194" t="s">
        <v>145</v>
      </c>
      <c r="BM32" s="194">
        <v>1</v>
      </c>
      <c r="BN32" s="29">
        <f t="shared" si="4"/>
        <v>35</v>
      </c>
      <c r="BO32" s="194" t="s">
        <v>143</v>
      </c>
      <c r="BP32" s="194">
        <v>5</v>
      </c>
      <c r="BQ32" s="194" t="s">
        <v>142</v>
      </c>
      <c r="BR32" s="194">
        <v>10</v>
      </c>
      <c r="BS32" s="194" t="s">
        <v>142</v>
      </c>
      <c r="BT32" s="194">
        <v>10</v>
      </c>
      <c r="BU32" s="194" t="s">
        <v>143</v>
      </c>
      <c r="BV32" s="194">
        <v>6</v>
      </c>
      <c r="BW32" s="28">
        <f t="shared" si="5"/>
        <v>31</v>
      </c>
      <c r="BX32" s="194">
        <v>9</v>
      </c>
      <c r="BY32" s="194">
        <v>5</v>
      </c>
      <c r="BZ32" s="194">
        <v>4</v>
      </c>
      <c r="CA32" s="194">
        <v>6</v>
      </c>
      <c r="CB32" s="194">
        <v>1</v>
      </c>
      <c r="CC32" s="194">
        <v>2</v>
      </c>
      <c r="CD32" s="194">
        <v>11</v>
      </c>
      <c r="CE32" s="194">
        <v>8</v>
      </c>
      <c r="CF32" s="194">
        <v>10</v>
      </c>
      <c r="CG32" s="194">
        <v>7</v>
      </c>
      <c r="CH32" s="194">
        <v>3</v>
      </c>
      <c r="CI32" s="194" t="s">
        <v>144</v>
      </c>
      <c r="CJ32" s="194">
        <v>1</v>
      </c>
      <c r="CK32" s="194" t="s">
        <v>145</v>
      </c>
      <c r="CL32" s="194">
        <v>0</v>
      </c>
      <c r="CM32" s="194" t="s">
        <v>145</v>
      </c>
      <c r="CN32" s="194">
        <v>0</v>
      </c>
      <c r="CO32" s="194" t="s">
        <v>141</v>
      </c>
      <c r="CP32" s="194">
        <v>3</v>
      </c>
      <c r="CQ32" s="194" t="s">
        <v>142</v>
      </c>
      <c r="CR32" s="194">
        <v>10</v>
      </c>
      <c r="CS32" s="194" t="s">
        <v>144</v>
      </c>
      <c r="CT32" s="194">
        <v>4</v>
      </c>
      <c r="CU32" s="28">
        <f t="shared" si="6"/>
        <v>18</v>
      </c>
      <c r="CV32" s="131"/>
    </row>
    <row r="33" spans="1:100" s="21" customFormat="1" ht="18" customHeight="1" x14ac:dyDescent="0.25">
      <c r="A33" s="105"/>
      <c r="B33" s="217" t="s">
        <v>134</v>
      </c>
      <c r="C33" s="107"/>
      <c r="D33" s="221"/>
      <c r="E33" s="195"/>
      <c r="F33" s="225"/>
      <c r="G33" s="200" t="s">
        <v>201</v>
      </c>
      <c r="H33" s="201" t="s">
        <v>202</v>
      </c>
      <c r="I33" s="192" t="s">
        <v>137</v>
      </c>
      <c r="J33" s="120"/>
      <c r="K33" s="193" t="s">
        <v>138</v>
      </c>
      <c r="L33" s="229" t="s">
        <v>134</v>
      </c>
      <c r="M33" s="40">
        <f t="shared" si="0"/>
        <v>98</v>
      </c>
      <c r="N33" s="24">
        <f t="shared" si="1"/>
        <v>23</v>
      </c>
      <c r="O33" s="24">
        <f t="shared" si="2"/>
        <v>22</v>
      </c>
      <c r="P33" s="194" t="s">
        <v>145</v>
      </c>
      <c r="Q33" s="194">
        <v>1</v>
      </c>
      <c r="R33" s="194" t="s">
        <v>145</v>
      </c>
      <c r="S33" s="194">
        <v>8</v>
      </c>
      <c r="T33" s="194" t="s">
        <v>143</v>
      </c>
      <c r="U33" s="194">
        <v>9</v>
      </c>
      <c r="V33" s="194" t="s">
        <v>139</v>
      </c>
      <c r="W33" s="194">
        <v>4</v>
      </c>
      <c r="X33" s="194" t="s">
        <v>144</v>
      </c>
      <c r="Y33" s="194">
        <v>8</v>
      </c>
      <c r="Z33" s="194" t="s">
        <v>142</v>
      </c>
      <c r="AA33" s="194">
        <v>10</v>
      </c>
      <c r="AB33" s="194" t="s">
        <v>139</v>
      </c>
      <c r="AC33" s="194">
        <v>4</v>
      </c>
      <c r="AD33" s="194" t="s">
        <v>143</v>
      </c>
      <c r="AE33" s="194">
        <v>8</v>
      </c>
      <c r="AF33" s="25">
        <f t="shared" si="3"/>
        <v>52</v>
      </c>
      <c r="AG33" s="194" t="s">
        <v>143</v>
      </c>
      <c r="AH33" s="194" t="s">
        <v>141</v>
      </c>
      <c r="AI33" s="202">
        <v>7</v>
      </c>
      <c r="AJ33" s="194" t="s">
        <v>141</v>
      </c>
      <c r="AK33" s="194" t="s">
        <v>144</v>
      </c>
      <c r="AL33" s="202">
        <v>4</v>
      </c>
      <c r="AM33" s="194" t="s">
        <v>144</v>
      </c>
      <c r="AN33" s="194" t="s">
        <v>144</v>
      </c>
      <c r="AO33" s="194">
        <v>3</v>
      </c>
      <c r="AP33" s="194" t="s">
        <v>141</v>
      </c>
      <c r="AQ33" s="194" t="s">
        <v>141</v>
      </c>
      <c r="AR33" s="194">
        <v>5</v>
      </c>
      <c r="AS33" s="194" t="s">
        <v>144</v>
      </c>
      <c r="AT33" s="194" t="s">
        <v>144</v>
      </c>
      <c r="AU33" s="194">
        <v>3</v>
      </c>
      <c r="AV33" s="194" t="s">
        <v>144</v>
      </c>
      <c r="AW33" s="194" t="s">
        <v>144</v>
      </c>
      <c r="AX33" s="194">
        <v>3</v>
      </c>
      <c r="AY33" s="194" t="s">
        <v>143</v>
      </c>
      <c r="AZ33" s="194" t="s">
        <v>141</v>
      </c>
      <c r="BA33" s="202">
        <v>7</v>
      </c>
      <c r="BB33" s="194" t="s">
        <v>144</v>
      </c>
      <c r="BC33" s="194" t="s">
        <v>144</v>
      </c>
      <c r="BD33" s="194">
        <v>3</v>
      </c>
      <c r="BE33" s="194" t="s">
        <v>141</v>
      </c>
      <c r="BF33" s="194" t="s">
        <v>141</v>
      </c>
      <c r="BG33" s="194">
        <v>5</v>
      </c>
      <c r="BH33" s="194" t="s">
        <v>141</v>
      </c>
      <c r="BI33" s="194" t="s">
        <v>141</v>
      </c>
      <c r="BJ33" s="194">
        <v>5</v>
      </c>
      <c r="BK33" s="194" t="s">
        <v>145</v>
      </c>
      <c r="BL33" s="194" t="s">
        <v>145</v>
      </c>
      <c r="BM33" s="194">
        <v>1</v>
      </c>
      <c r="BN33" s="29">
        <f t="shared" si="4"/>
        <v>46</v>
      </c>
      <c r="BO33" s="194" t="s">
        <v>143</v>
      </c>
      <c r="BP33" s="194">
        <v>5</v>
      </c>
      <c r="BQ33" s="194" t="s">
        <v>143</v>
      </c>
      <c r="BR33" s="194">
        <v>6</v>
      </c>
      <c r="BS33" s="194" t="s">
        <v>143</v>
      </c>
      <c r="BT33" s="194">
        <v>6</v>
      </c>
      <c r="BU33" s="194" t="s">
        <v>143</v>
      </c>
      <c r="BV33" s="194">
        <v>6</v>
      </c>
      <c r="BW33" s="28">
        <f t="shared" si="5"/>
        <v>23</v>
      </c>
      <c r="BX33" s="194">
        <v>10</v>
      </c>
      <c r="BY33" s="194">
        <v>4</v>
      </c>
      <c r="BZ33" s="194">
        <v>2</v>
      </c>
      <c r="CA33" s="194">
        <v>6</v>
      </c>
      <c r="CB33" s="194">
        <v>1</v>
      </c>
      <c r="CC33" s="194">
        <v>5</v>
      </c>
      <c r="CD33" s="194">
        <v>11</v>
      </c>
      <c r="CE33" s="194">
        <v>7</v>
      </c>
      <c r="CF33" s="194">
        <v>8</v>
      </c>
      <c r="CG33" s="194">
        <v>9</v>
      </c>
      <c r="CH33" s="194">
        <v>3</v>
      </c>
      <c r="CI33" s="194" t="s">
        <v>144</v>
      </c>
      <c r="CJ33" s="194">
        <v>1</v>
      </c>
      <c r="CK33" s="194" t="s">
        <v>145</v>
      </c>
      <c r="CL33" s="194">
        <v>0</v>
      </c>
      <c r="CM33" s="194" t="s">
        <v>145</v>
      </c>
      <c r="CN33" s="194">
        <v>0</v>
      </c>
      <c r="CO33" s="194" t="s">
        <v>141</v>
      </c>
      <c r="CP33" s="194">
        <v>3</v>
      </c>
      <c r="CQ33" s="194" t="s">
        <v>142</v>
      </c>
      <c r="CR33" s="194">
        <v>10</v>
      </c>
      <c r="CS33" s="194" t="s">
        <v>143</v>
      </c>
      <c r="CT33" s="194">
        <v>8</v>
      </c>
      <c r="CU33" s="28">
        <f t="shared" si="6"/>
        <v>22</v>
      </c>
      <c r="CV33" s="131"/>
    </row>
    <row r="34" spans="1:100" s="21" customFormat="1" ht="18" customHeight="1" x14ac:dyDescent="0.25">
      <c r="A34" s="105"/>
      <c r="B34" s="217" t="s">
        <v>134</v>
      </c>
      <c r="C34" s="105"/>
      <c r="D34" s="221"/>
      <c r="E34" s="195"/>
      <c r="F34" s="225"/>
      <c r="G34" s="200" t="s">
        <v>203</v>
      </c>
      <c r="H34" s="201" t="s">
        <v>204</v>
      </c>
      <c r="I34" s="192" t="s">
        <v>137</v>
      </c>
      <c r="J34" s="120"/>
      <c r="K34" s="193" t="s">
        <v>138</v>
      </c>
      <c r="L34" s="229" t="s">
        <v>134</v>
      </c>
      <c r="M34" s="40">
        <f t="shared" si="0"/>
        <v>97</v>
      </c>
      <c r="N34" s="24">
        <f t="shared" si="1"/>
        <v>19</v>
      </c>
      <c r="O34" s="24">
        <f t="shared" si="2"/>
        <v>23</v>
      </c>
      <c r="P34" s="194" t="s">
        <v>139</v>
      </c>
      <c r="Q34" s="194">
        <v>0</v>
      </c>
      <c r="R34" s="194" t="s">
        <v>139</v>
      </c>
      <c r="S34" s="194">
        <v>6</v>
      </c>
      <c r="T34" s="194" t="s">
        <v>141</v>
      </c>
      <c r="U34" s="194">
        <v>8</v>
      </c>
      <c r="V34" s="194" t="s">
        <v>139</v>
      </c>
      <c r="W34" s="194">
        <v>4</v>
      </c>
      <c r="X34" s="194" t="s">
        <v>139</v>
      </c>
      <c r="Y34" s="194">
        <v>6</v>
      </c>
      <c r="Z34" s="194" t="s">
        <v>142</v>
      </c>
      <c r="AA34" s="194">
        <v>10</v>
      </c>
      <c r="AB34" s="194" t="s">
        <v>139</v>
      </c>
      <c r="AC34" s="194">
        <v>4</v>
      </c>
      <c r="AD34" s="194" t="s">
        <v>141</v>
      </c>
      <c r="AE34" s="194">
        <v>6</v>
      </c>
      <c r="AF34" s="25">
        <f t="shared" si="3"/>
        <v>44</v>
      </c>
      <c r="AG34" s="194" t="s">
        <v>143</v>
      </c>
      <c r="AH34" s="194" t="s">
        <v>143</v>
      </c>
      <c r="AI34" s="194">
        <v>8</v>
      </c>
      <c r="AJ34" s="194" t="s">
        <v>141</v>
      </c>
      <c r="AK34" s="194" t="s">
        <v>144</v>
      </c>
      <c r="AL34" s="202">
        <v>4</v>
      </c>
      <c r="AM34" s="194" t="s">
        <v>144</v>
      </c>
      <c r="AN34" s="194" t="s">
        <v>144</v>
      </c>
      <c r="AO34" s="194">
        <v>3</v>
      </c>
      <c r="AP34" s="194" t="s">
        <v>141</v>
      </c>
      <c r="AQ34" s="194" t="s">
        <v>141</v>
      </c>
      <c r="AR34" s="194">
        <v>5</v>
      </c>
      <c r="AS34" s="194" t="s">
        <v>144</v>
      </c>
      <c r="AT34" s="194" t="s">
        <v>144</v>
      </c>
      <c r="AU34" s="194">
        <v>3</v>
      </c>
      <c r="AV34" s="194" t="s">
        <v>144</v>
      </c>
      <c r="AW34" s="194" t="s">
        <v>144</v>
      </c>
      <c r="AX34" s="194">
        <v>3</v>
      </c>
      <c r="AY34" s="194" t="s">
        <v>141</v>
      </c>
      <c r="AZ34" s="194" t="s">
        <v>141</v>
      </c>
      <c r="BA34" s="194">
        <v>5</v>
      </c>
      <c r="BB34" s="194" t="s">
        <v>143</v>
      </c>
      <c r="BC34" s="194" t="s">
        <v>143</v>
      </c>
      <c r="BD34" s="194">
        <v>8</v>
      </c>
      <c r="BE34" s="194" t="s">
        <v>143</v>
      </c>
      <c r="BF34" s="194" t="s">
        <v>143</v>
      </c>
      <c r="BG34" s="194">
        <v>8</v>
      </c>
      <c r="BH34" s="194" t="s">
        <v>141</v>
      </c>
      <c r="BI34" s="194" t="s">
        <v>141</v>
      </c>
      <c r="BJ34" s="194">
        <v>5</v>
      </c>
      <c r="BK34" s="194" t="s">
        <v>145</v>
      </c>
      <c r="BL34" s="194" t="s">
        <v>145</v>
      </c>
      <c r="BM34" s="194">
        <v>1</v>
      </c>
      <c r="BN34" s="29">
        <f t="shared" si="4"/>
        <v>53</v>
      </c>
      <c r="BO34" s="194" t="s">
        <v>143</v>
      </c>
      <c r="BP34" s="194">
        <v>5</v>
      </c>
      <c r="BQ34" s="194" t="s">
        <v>141</v>
      </c>
      <c r="BR34" s="194">
        <v>4</v>
      </c>
      <c r="BS34" s="194" t="s">
        <v>143</v>
      </c>
      <c r="BT34" s="194">
        <v>6</v>
      </c>
      <c r="BU34" s="194" t="s">
        <v>141</v>
      </c>
      <c r="BV34" s="194">
        <v>4</v>
      </c>
      <c r="BW34" s="28">
        <f t="shared" si="5"/>
        <v>19</v>
      </c>
      <c r="BX34" s="194">
        <v>10</v>
      </c>
      <c r="BY34" s="194">
        <v>5</v>
      </c>
      <c r="BZ34" s="194">
        <v>2</v>
      </c>
      <c r="CA34" s="194">
        <v>8</v>
      </c>
      <c r="CB34" s="194">
        <v>1</v>
      </c>
      <c r="CC34" s="194">
        <v>6</v>
      </c>
      <c r="CD34" s="194">
        <v>11</v>
      </c>
      <c r="CE34" s="194">
        <v>7</v>
      </c>
      <c r="CF34" s="194">
        <v>9</v>
      </c>
      <c r="CG34" s="194">
        <v>4</v>
      </c>
      <c r="CH34" s="194">
        <v>3</v>
      </c>
      <c r="CI34" s="194" t="s">
        <v>144</v>
      </c>
      <c r="CJ34" s="194">
        <v>1</v>
      </c>
      <c r="CK34" s="194" t="s">
        <v>144</v>
      </c>
      <c r="CL34" s="194">
        <v>1</v>
      </c>
      <c r="CM34" s="194" t="s">
        <v>145</v>
      </c>
      <c r="CN34" s="194">
        <v>0</v>
      </c>
      <c r="CO34" s="194" t="s">
        <v>141</v>
      </c>
      <c r="CP34" s="194">
        <v>3</v>
      </c>
      <c r="CQ34" s="194" t="s">
        <v>142</v>
      </c>
      <c r="CR34" s="194">
        <v>10</v>
      </c>
      <c r="CS34" s="194" t="s">
        <v>143</v>
      </c>
      <c r="CT34" s="194">
        <v>8</v>
      </c>
      <c r="CU34" s="28">
        <f t="shared" si="6"/>
        <v>23</v>
      </c>
      <c r="CV34" s="131"/>
    </row>
    <row r="35" spans="1:100" s="21" customFormat="1" ht="18" customHeight="1" x14ac:dyDescent="0.25">
      <c r="A35" s="105"/>
      <c r="B35" s="217"/>
      <c r="C35" s="107"/>
      <c r="D35" s="221"/>
      <c r="E35" s="195"/>
      <c r="F35" s="225"/>
      <c r="G35" s="190" t="s">
        <v>205</v>
      </c>
      <c r="H35" s="191" t="s">
        <v>206</v>
      </c>
      <c r="I35" s="192" t="s">
        <v>137</v>
      </c>
      <c r="J35" s="120"/>
      <c r="K35" s="193" t="s">
        <v>138</v>
      </c>
      <c r="L35" s="229"/>
      <c r="M35" s="40">
        <f t="shared" si="0"/>
        <v>49</v>
      </c>
      <c r="N35" s="24">
        <f t="shared" si="1"/>
        <v>27</v>
      </c>
      <c r="O35" s="24">
        <f t="shared" si="2"/>
        <v>19</v>
      </c>
      <c r="P35" s="194" t="s">
        <v>139</v>
      </c>
      <c r="Q35" s="194">
        <v>0</v>
      </c>
      <c r="R35" s="194" t="s">
        <v>152</v>
      </c>
      <c r="S35" s="194">
        <v>0</v>
      </c>
      <c r="T35" s="194" t="s">
        <v>139</v>
      </c>
      <c r="U35" s="194">
        <v>4</v>
      </c>
      <c r="V35" s="194" t="s">
        <v>140</v>
      </c>
      <c r="W35" s="194">
        <v>2</v>
      </c>
      <c r="X35" s="194" t="s">
        <v>140</v>
      </c>
      <c r="Y35" s="194">
        <v>2</v>
      </c>
      <c r="Z35" s="194" t="s">
        <v>141</v>
      </c>
      <c r="AA35" s="194">
        <v>7</v>
      </c>
      <c r="AB35" s="194" t="s">
        <v>140</v>
      </c>
      <c r="AC35" s="194">
        <v>2</v>
      </c>
      <c r="AD35" s="194" t="s">
        <v>144</v>
      </c>
      <c r="AE35" s="194">
        <v>4</v>
      </c>
      <c r="AF35" s="25">
        <f t="shared" si="3"/>
        <v>21</v>
      </c>
      <c r="AG35" s="194" t="s">
        <v>144</v>
      </c>
      <c r="AH35" s="194" t="s">
        <v>144</v>
      </c>
      <c r="AI35" s="194">
        <v>3</v>
      </c>
      <c r="AJ35" s="194" t="s">
        <v>144</v>
      </c>
      <c r="AK35" s="194" t="s">
        <v>144</v>
      </c>
      <c r="AL35" s="194">
        <v>3</v>
      </c>
      <c r="AM35" s="194" t="s">
        <v>144</v>
      </c>
      <c r="AN35" s="194" t="s">
        <v>144</v>
      </c>
      <c r="AO35" s="194">
        <v>3</v>
      </c>
      <c r="AP35" s="194" t="s">
        <v>144</v>
      </c>
      <c r="AQ35" s="194" t="s">
        <v>144</v>
      </c>
      <c r="AR35" s="194">
        <v>3</v>
      </c>
      <c r="AS35" s="194" t="s">
        <v>139</v>
      </c>
      <c r="AT35" s="194" t="s">
        <v>139</v>
      </c>
      <c r="AU35" s="194">
        <v>0</v>
      </c>
      <c r="AV35" s="194" t="s">
        <v>144</v>
      </c>
      <c r="AW35" s="194" t="s">
        <v>144</v>
      </c>
      <c r="AX35" s="194">
        <v>3</v>
      </c>
      <c r="AY35" s="194" t="s">
        <v>144</v>
      </c>
      <c r="AZ35" s="194" t="s">
        <v>144</v>
      </c>
      <c r="BA35" s="194">
        <v>3</v>
      </c>
      <c r="BB35" s="194" t="s">
        <v>144</v>
      </c>
      <c r="BC35" s="194" t="s">
        <v>144</v>
      </c>
      <c r="BD35" s="194">
        <v>3</v>
      </c>
      <c r="BE35" s="194" t="s">
        <v>144</v>
      </c>
      <c r="BF35" s="194" t="s">
        <v>144</v>
      </c>
      <c r="BG35" s="194">
        <v>3</v>
      </c>
      <c r="BH35" s="194" t="s">
        <v>144</v>
      </c>
      <c r="BI35" s="194" t="s">
        <v>144</v>
      </c>
      <c r="BJ35" s="194">
        <v>3</v>
      </c>
      <c r="BK35" s="194" t="s">
        <v>145</v>
      </c>
      <c r="BL35" s="194" t="s">
        <v>145</v>
      </c>
      <c r="BM35" s="194">
        <v>1</v>
      </c>
      <c r="BN35" s="29">
        <f t="shared" si="4"/>
        <v>28</v>
      </c>
      <c r="BO35" s="194" t="s">
        <v>143</v>
      </c>
      <c r="BP35" s="194">
        <v>5</v>
      </c>
      <c r="BQ35" s="194" t="s">
        <v>142</v>
      </c>
      <c r="BR35" s="194">
        <v>10</v>
      </c>
      <c r="BS35" s="194" t="s">
        <v>143</v>
      </c>
      <c r="BT35" s="194">
        <v>6</v>
      </c>
      <c r="BU35" s="194" t="s">
        <v>143</v>
      </c>
      <c r="BV35" s="194">
        <v>6</v>
      </c>
      <c r="BW35" s="28">
        <f t="shared" si="5"/>
        <v>27</v>
      </c>
      <c r="BX35" s="194">
        <v>10</v>
      </c>
      <c r="BY35" s="194">
        <v>11</v>
      </c>
      <c r="BZ35" s="194">
        <v>1</v>
      </c>
      <c r="CA35" s="194">
        <v>7</v>
      </c>
      <c r="CB35" s="194">
        <v>9</v>
      </c>
      <c r="CC35" s="194">
        <v>2</v>
      </c>
      <c r="CD35" s="194">
        <v>8</v>
      </c>
      <c r="CE35" s="194">
        <v>5</v>
      </c>
      <c r="CF35" s="194">
        <v>6</v>
      </c>
      <c r="CG35" s="194">
        <v>3</v>
      </c>
      <c r="CH35" s="194">
        <v>4</v>
      </c>
      <c r="CI35" s="194" t="s">
        <v>144</v>
      </c>
      <c r="CJ35" s="194">
        <v>1</v>
      </c>
      <c r="CK35" s="194" t="s">
        <v>144</v>
      </c>
      <c r="CL35" s="194">
        <v>1</v>
      </c>
      <c r="CM35" s="194" t="s">
        <v>145</v>
      </c>
      <c r="CN35" s="194">
        <v>0</v>
      </c>
      <c r="CO35" s="194" t="s">
        <v>141</v>
      </c>
      <c r="CP35" s="194">
        <v>3</v>
      </c>
      <c r="CQ35" s="194" t="s">
        <v>142</v>
      </c>
      <c r="CR35" s="194">
        <v>10</v>
      </c>
      <c r="CS35" s="194" t="s">
        <v>144</v>
      </c>
      <c r="CT35" s="194">
        <v>4</v>
      </c>
      <c r="CU35" s="28">
        <f t="shared" si="6"/>
        <v>19</v>
      </c>
      <c r="CV35" s="131"/>
    </row>
    <row r="36" spans="1:100" s="21" customFormat="1" ht="18" customHeight="1" x14ac:dyDescent="0.25">
      <c r="A36" s="105"/>
      <c r="B36" s="217"/>
      <c r="C36" s="107"/>
      <c r="D36" s="221"/>
      <c r="E36" s="199"/>
      <c r="F36" s="225"/>
      <c r="G36" s="190" t="s">
        <v>207</v>
      </c>
      <c r="H36" s="191" t="s">
        <v>208</v>
      </c>
      <c r="I36" s="192" t="s">
        <v>137</v>
      </c>
      <c r="J36" s="120"/>
      <c r="K36" s="193" t="s">
        <v>138</v>
      </c>
      <c r="L36" s="229"/>
      <c r="M36" s="40">
        <f t="shared" si="0"/>
        <v>56</v>
      </c>
      <c r="N36" s="24">
        <f t="shared" si="1"/>
        <v>27</v>
      </c>
      <c r="O36" s="24">
        <f t="shared" si="2"/>
        <v>21</v>
      </c>
      <c r="P36" s="194" t="s">
        <v>139</v>
      </c>
      <c r="Q36" s="194">
        <v>0</v>
      </c>
      <c r="R36" s="194" t="s">
        <v>152</v>
      </c>
      <c r="S36" s="194">
        <v>0</v>
      </c>
      <c r="T36" s="194" t="s">
        <v>139</v>
      </c>
      <c r="U36" s="194">
        <v>4</v>
      </c>
      <c r="V36" s="194" t="s">
        <v>140</v>
      </c>
      <c r="W36" s="194">
        <v>2</v>
      </c>
      <c r="X36" s="194" t="s">
        <v>152</v>
      </c>
      <c r="Y36" s="194">
        <v>0</v>
      </c>
      <c r="Z36" s="194" t="s">
        <v>141</v>
      </c>
      <c r="AA36" s="194">
        <v>7</v>
      </c>
      <c r="AB36" s="194" t="s">
        <v>140</v>
      </c>
      <c r="AC36" s="194">
        <v>2</v>
      </c>
      <c r="AD36" s="194" t="s">
        <v>144</v>
      </c>
      <c r="AE36" s="194">
        <v>4</v>
      </c>
      <c r="AF36" s="25">
        <f t="shared" si="3"/>
        <v>19</v>
      </c>
      <c r="AG36" s="194" t="s">
        <v>141</v>
      </c>
      <c r="AH36" s="194" t="s">
        <v>144</v>
      </c>
      <c r="AI36" s="202">
        <v>4</v>
      </c>
      <c r="AJ36" s="194" t="s">
        <v>141</v>
      </c>
      <c r="AK36" s="194" t="s">
        <v>144</v>
      </c>
      <c r="AL36" s="202">
        <v>4</v>
      </c>
      <c r="AM36" s="194" t="s">
        <v>144</v>
      </c>
      <c r="AN36" s="194" t="s">
        <v>144</v>
      </c>
      <c r="AO36" s="194">
        <v>3</v>
      </c>
      <c r="AP36" s="194" t="s">
        <v>141</v>
      </c>
      <c r="AQ36" s="194" t="s">
        <v>144</v>
      </c>
      <c r="AR36" s="202">
        <v>4</v>
      </c>
      <c r="AS36" s="194" t="s">
        <v>144</v>
      </c>
      <c r="AT36" s="194" t="s">
        <v>144</v>
      </c>
      <c r="AU36" s="194">
        <v>3</v>
      </c>
      <c r="AV36" s="194" t="s">
        <v>144</v>
      </c>
      <c r="AW36" s="194" t="s">
        <v>144</v>
      </c>
      <c r="AX36" s="194">
        <v>3</v>
      </c>
      <c r="AY36" s="194" t="s">
        <v>144</v>
      </c>
      <c r="AZ36" s="194" t="s">
        <v>144</v>
      </c>
      <c r="BA36" s="194">
        <v>3</v>
      </c>
      <c r="BB36" s="194" t="s">
        <v>141</v>
      </c>
      <c r="BC36" s="194" t="s">
        <v>144</v>
      </c>
      <c r="BD36" s="202">
        <v>4</v>
      </c>
      <c r="BE36" s="194" t="s">
        <v>141</v>
      </c>
      <c r="BF36" s="194" t="s">
        <v>141</v>
      </c>
      <c r="BG36" s="194">
        <v>5</v>
      </c>
      <c r="BH36" s="194" t="s">
        <v>144</v>
      </c>
      <c r="BI36" s="194" t="s">
        <v>144</v>
      </c>
      <c r="BJ36" s="194">
        <v>3</v>
      </c>
      <c r="BK36" s="194" t="s">
        <v>145</v>
      </c>
      <c r="BL36" s="194" t="s">
        <v>145</v>
      </c>
      <c r="BM36" s="194">
        <v>1</v>
      </c>
      <c r="BN36" s="29">
        <f t="shared" si="4"/>
        <v>37</v>
      </c>
      <c r="BO36" s="194" t="s">
        <v>143</v>
      </c>
      <c r="BP36" s="194">
        <v>5</v>
      </c>
      <c r="BQ36" s="194" t="s">
        <v>142</v>
      </c>
      <c r="BR36" s="194">
        <v>10</v>
      </c>
      <c r="BS36" s="194" t="s">
        <v>143</v>
      </c>
      <c r="BT36" s="194">
        <v>6</v>
      </c>
      <c r="BU36" s="194" t="s">
        <v>143</v>
      </c>
      <c r="BV36" s="194">
        <v>6</v>
      </c>
      <c r="BW36" s="28">
        <f t="shared" si="5"/>
        <v>27</v>
      </c>
      <c r="BX36" s="194">
        <v>8</v>
      </c>
      <c r="BY36" s="194">
        <v>5</v>
      </c>
      <c r="BZ36" s="194">
        <v>4</v>
      </c>
      <c r="CA36" s="194">
        <v>6</v>
      </c>
      <c r="CB36" s="194">
        <v>1</v>
      </c>
      <c r="CC36" s="194">
        <v>2</v>
      </c>
      <c r="CD36" s="194">
        <v>9</v>
      </c>
      <c r="CE36" s="194">
        <v>7</v>
      </c>
      <c r="CF36" s="194">
        <v>11</v>
      </c>
      <c r="CG36" s="194">
        <v>7</v>
      </c>
      <c r="CH36" s="194">
        <v>3</v>
      </c>
      <c r="CI36" s="194" t="s">
        <v>144</v>
      </c>
      <c r="CJ36" s="194">
        <v>1</v>
      </c>
      <c r="CK36" s="194" t="s">
        <v>141</v>
      </c>
      <c r="CL36" s="194">
        <v>3</v>
      </c>
      <c r="CM36" s="194" t="s">
        <v>145</v>
      </c>
      <c r="CN36" s="194">
        <v>0</v>
      </c>
      <c r="CO36" s="194" t="s">
        <v>141</v>
      </c>
      <c r="CP36" s="194">
        <v>3</v>
      </c>
      <c r="CQ36" s="194" t="s">
        <v>142</v>
      </c>
      <c r="CR36" s="194">
        <v>10</v>
      </c>
      <c r="CS36" s="194" t="s">
        <v>144</v>
      </c>
      <c r="CT36" s="194">
        <v>4</v>
      </c>
      <c r="CU36" s="28">
        <f t="shared" si="6"/>
        <v>21</v>
      </c>
      <c r="CV36" s="131"/>
    </row>
    <row r="37" spans="1:100" s="21" customFormat="1" ht="18" customHeight="1" x14ac:dyDescent="0.25">
      <c r="A37" s="106" t="s">
        <v>188</v>
      </c>
      <c r="B37" s="217"/>
      <c r="C37" s="107"/>
      <c r="D37" s="221"/>
      <c r="E37" s="195"/>
      <c r="F37" s="225"/>
      <c r="G37" s="190" t="s">
        <v>209</v>
      </c>
      <c r="H37" s="191" t="s">
        <v>210</v>
      </c>
      <c r="I37" s="192" t="s">
        <v>137</v>
      </c>
      <c r="J37" s="120"/>
      <c r="K37" s="193" t="s">
        <v>138</v>
      </c>
      <c r="L37" s="229"/>
      <c r="M37" s="40">
        <f t="shared" si="0"/>
        <v>75</v>
      </c>
      <c r="N37" s="24">
        <f t="shared" si="1"/>
        <v>31</v>
      </c>
      <c r="O37" s="24">
        <f t="shared" si="2"/>
        <v>19</v>
      </c>
      <c r="P37" s="194" t="s">
        <v>139</v>
      </c>
      <c r="Q37" s="194">
        <v>0</v>
      </c>
      <c r="R37" s="194" t="s">
        <v>139</v>
      </c>
      <c r="S37" s="194">
        <v>6</v>
      </c>
      <c r="T37" s="194" t="s">
        <v>139</v>
      </c>
      <c r="U37" s="194">
        <v>4</v>
      </c>
      <c r="V37" s="194" t="s">
        <v>140</v>
      </c>
      <c r="W37" s="194">
        <v>2</v>
      </c>
      <c r="X37" s="194" t="s">
        <v>139</v>
      </c>
      <c r="Y37" s="194">
        <v>6</v>
      </c>
      <c r="Z37" s="194" t="s">
        <v>143</v>
      </c>
      <c r="AA37" s="194">
        <v>9</v>
      </c>
      <c r="AB37" s="194" t="s">
        <v>140</v>
      </c>
      <c r="AC37" s="194">
        <v>2</v>
      </c>
      <c r="AD37" s="194" t="s">
        <v>141</v>
      </c>
      <c r="AE37" s="194">
        <v>6</v>
      </c>
      <c r="AF37" s="25">
        <f t="shared" si="3"/>
        <v>35</v>
      </c>
      <c r="AG37" s="194" t="s">
        <v>141</v>
      </c>
      <c r="AH37" s="194" t="s">
        <v>144</v>
      </c>
      <c r="AI37" s="202">
        <v>4</v>
      </c>
      <c r="AJ37" s="194" t="s">
        <v>141</v>
      </c>
      <c r="AK37" s="194" t="s">
        <v>144</v>
      </c>
      <c r="AL37" s="202">
        <v>4</v>
      </c>
      <c r="AM37" s="194" t="s">
        <v>144</v>
      </c>
      <c r="AN37" s="194" t="s">
        <v>144</v>
      </c>
      <c r="AO37" s="194">
        <v>3</v>
      </c>
      <c r="AP37" s="194" t="s">
        <v>141</v>
      </c>
      <c r="AQ37" s="194" t="s">
        <v>144</v>
      </c>
      <c r="AR37" s="202">
        <v>4</v>
      </c>
      <c r="AS37" s="194" t="s">
        <v>144</v>
      </c>
      <c r="AT37" s="194" t="s">
        <v>144</v>
      </c>
      <c r="AU37" s="194">
        <v>3</v>
      </c>
      <c r="AV37" s="194" t="s">
        <v>144</v>
      </c>
      <c r="AW37" s="194" t="s">
        <v>144</v>
      </c>
      <c r="AX37" s="194">
        <v>3</v>
      </c>
      <c r="AY37" s="194" t="s">
        <v>144</v>
      </c>
      <c r="AZ37" s="194" t="s">
        <v>144</v>
      </c>
      <c r="BA37" s="194">
        <v>3</v>
      </c>
      <c r="BB37" s="194" t="s">
        <v>141</v>
      </c>
      <c r="BC37" s="194" t="s">
        <v>141</v>
      </c>
      <c r="BD37" s="194">
        <v>5</v>
      </c>
      <c r="BE37" s="194" t="s">
        <v>141</v>
      </c>
      <c r="BF37" s="194" t="s">
        <v>141</v>
      </c>
      <c r="BG37" s="194">
        <v>5</v>
      </c>
      <c r="BH37" s="194" t="s">
        <v>141</v>
      </c>
      <c r="BI37" s="194" t="s">
        <v>141</v>
      </c>
      <c r="BJ37" s="194">
        <v>5</v>
      </c>
      <c r="BK37" s="194" t="s">
        <v>145</v>
      </c>
      <c r="BL37" s="194" t="s">
        <v>145</v>
      </c>
      <c r="BM37" s="194">
        <v>1</v>
      </c>
      <c r="BN37" s="29">
        <f t="shared" si="4"/>
        <v>40</v>
      </c>
      <c r="BO37" s="194" t="s">
        <v>143</v>
      </c>
      <c r="BP37" s="194">
        <v>5</v>
      </c>
      <c r="BQ37" s="194" t="s">
        <v>142</v>
      </c>
      <c r="BR37" s="194">
        <v>10</v>
      </c>
      <c r="BS37" s="194" t="s">
        <v>143</v>
      </c>
      <c r="BT37" s="194">
        <v>6</v>
      </c>
      <c r="BU37" s="194" t="s">
        <v>142</v>
      </c>
      <c r="BV37" s="194">
        <v>10</v>
      </c>
      <c r="BW37" s="28">
        <f t="shared" si="5"/>
        <v>31</v>
      </c>
      <c r="BX37" s="194">
        <v>11</v>
      </c>
      <c r="BY37" s="194">
        <v>5</v>
      </c>
      <c r="BZ37" s="194">
        <v>1</v>
      </c>
      <c r="CA37" s="194">
        <v>6</v>
      </c>
      <c r="CB37" s="194">
        <v>2</v>
      </c>
      <c r="CC37" s="194">
        <v>4</v>
      </c>
      <c r="CD37" s="194">
        <v>10</v>
      </c>
      <c r="CE37" s="194">
        <v>7</v>
      </c>
      <c r="CF37" s="194">
        <v>9</v>
      </c>
      <c r="CG37" s="194">
        <v>4</v>
      </c>
      <c r="CH37" s="194">
        <v>3</v>
      </c>
      <c r="CI37" s="194" t="s">
        <v>144</v>
      </c>
      <c r="CJ37" s="194">
        <v>1</v>
      </c>
      <c r="CK37" s="194" t="s">
        <v>144</v>
      </c>
      <c r="CL37" s="194">
        <v>1</v>
      </c>
      <c r="CM37" s="194" t="s">
        <v>145</v>
      </c>
      <c r="CN37" s="194">
        <v>0</v>
      </c>
      <c r="CO37" s="194" t="s">
        <v>141</v>
      </c>
      <c r="CP37" s="194">
        <v>3</v>
      </c>
      <c r="CQ37" s="194" t="s">
        <v>142</v>
      </c>
      <c r="CR37" s="194">
        <v>10</v>
      </c>
      <c r="CS37" s="194" t="s">
        <v>144</v>
      </c>
      <c r="CT37" s="194">
        <v>4</v>
      </c>
      <c r="CU37" s="28">
        <f t="shared" si="6"/>
        <v>19</v>
      </c>
      <c r="CV37" s="131"/>
    </row>
    <row r="38" spans="1:100" s="21" customFormat="1" ht="18" customHeight="1" x14ac:dyDescent="0.25">
      <c r="A38" s="105"/>
      <c r="B38" s="217"/>
      <c r="C38" s="107"/>
      <c r="D38" s="221"/>
      <c r="E38" s="195"/>
      <c r="F38" s="225"/>
      <c r="G38" s="190" t="s">
        <v>211</v>
      </c>
      <c r="H38" s="191" t="s">
        <v>212</v>
      </c>
      <c r="I38" s="192" t="s">
        <v>137</v>
      </c>
      <c r="J38" s="120"/>
      <c r="K38" s="193" t="s">
        <v>138</v>
      </c>
      <c r="L38" s="229"/>
      <c r="M38" s="40">
        <f t="shared" si="0"/>
        <v>48</v>
      </c>
      <c r="N38" s="24">
        <f t="shared" si="1"/>
        <v>24</v>
      </c>
      <c r="O38" s="24">
        <f t="shared" si="2"/>
        <v>23</v>
      </c>
      <c r="P38" s="194" t="s">
        <v>139</v>
      </c>
      <c r="Q38" s="194">
        <v>0</v>
      </c>
      <c r="R38" s="194" t="s">
        <v>152</v>
      </c>
      <c r="S38" s="194">
        <v>0</v>
      </c>
      <c r="T38" s="194" t="s">
        <v>140</v>
      </c>
      <c r="U38" s="194">
        <v>2</v>
      </c>
      <c r="V38" s="194" t="s">
        <v>140</v>
      </c>
      <c r="W38" s="194">
        <v>2</v>
      </c>
      <c r="X38" s="194" t="s">
        <v>152</v>
      </c>
      <c r="Y38" s="194">
        <v>0</v>
      </c>
      <c r="Z38" s="194" t="s">
        <v>145</v>
      </c>
      <c r="AA38" s="194">
        <v>2</v>
      </c>
      <c r="AB38" s="194" t="s">
        <v>140</v>
      </c>
      <c r="AC38" s="194">
        <v>2</v>
      </c>
      <c r="AD38" s="194" t="s">
        <v>144</v>
      </c>
      <c r="AE38" s="194">
        <v>4</v>
      </c>
      <c r="AF38" s="25">
        <f t="shared" si="3"/>
        <v>12</v>
      </c>
      <c r="AG38" s="194" t="s">
        <v>181</v>
      </c>
      <c r="AH38" s="194" t="s">
        <v>144</v>
      </c>
      <c r="AI38" s="202">
        <v>4</v>
      </c>
      <c r="AJ38" s="194" t="s">
        <v>181</v>
      </c>
      <c r="AK38" s="194" t="s">
        <v>144</v>
      </c>
      <c r="AL38" s="202">
        <v>4</v>
      </c>
      <c r="AM38" s="194" t="s">
        <v>144</v>
      </c>
      <c r="AN38" s="194" t="s">
        <v>144</v>
      </c>
      <c r="AO38" s="194">
        <v>3</v>
      </c>
      <c r="AP38" s="194" t="s">
        <v>144</v>
      </c>
      <c r="AQ38" s="194" t="s">
        <v>144</v>
      </c>
      <c r="AR38" s="194">
        <v>3</v>
      </c>
      <c r="AS38" s="194" t="s">
        <v>144</v>
      </c>
      <c r="AT38" s="194" t="s">
        <v>144</v>
      </c>
      <c r="AU38" s="194">
        <v>3</v>
      </c>
      <c r="AV38" s="194" t="s">
        <v>144</v>
      </c>
      <c r="AW38" s="194" t="s">
        <v>144</v>
      </c>
      <c r="AX38" s="194">
        <v>3</v>
      </c>
      <c r="AY38" s="194" t="s">
        <v>144</v>
      </c>
      <c r="AZ38" s="194" t="s">
        <v>144</v>
      </c>
      <c r="BA38" s="194">
        <v>3</v>
      </c>
      <c r="BB38" s="194" t="s">
        <v>181</v>
      </c>
      <c r="BC38" s="194" t="s">
        <v>144</v>
      </c>
      <c r="BD38" s="202">
        <v>4</v>
      </c>
      <c r="BE38" s="194" t="s">
        <v>181</v>
      </c>
      <c r="BF38" s="194" t="s">
        <v>181</v>
      </c>
      <c r="BG38" s="202">
        <v>4</v>
      </c>
      <c r="BH38" s="194" t="s">
        <v>181</v>
      </c>
      <c r="BI38" s="194" t="s">
        <v>181</v>
      </c>
      <c r="BJ38" s="202">
        <v>4</v>
      </c>
      <c r="BK38" s="194" t="s">
        <v>145</v>
      </c>
      <c r="BL38" s="194" t="s">
        <v>145</v>
      </c>
      <c r="BM38" s="194">
        <v>1</v>
      </c>
      <c r="BN38" s="29">
        <f t="shared" si="4"/>
        <v>36</v>
      </c>
      <c r="BO38" s="194" t="s">
        <v>143</v>
      </c>
      <c r="BP38" s="194">
        <v>5</v>
      </c>
      <c r="BQ38" s="194" t="s">
        <v>182</v>
      </c>
      <c r="BR38" s="203">
        <v>7</v>
      </c>
      <c r="BS38" s="194" t="s">
        <v>143</v>
      </c>
      <c r="BT38" s="194">
        <v>6</v>
      </c>
      <c r="BU38" s="194" t="s">
        <v>143</v>
      </c>
      <c r="BV38" s="194">
        <v>6</v>
      </c>
      <c r="BW38" s="28">
        <f t="shared" si="5"/>
        <v>24</v>
      </c>
      <c r="BX38" s="194">
        <v>8</v>
      </c>
      <c r="BY38" s="194">
        <v>5</v>
      </c>
      <c r="BZ38" s="194">
        <v>6</v>
      </c>
      <c r="CA38" s="194">
        <v>7</v>
      </c>
      <c r="CB38" s="194">
        <v>1</v>
      </c>
      <c r="CC38" s="194">
        <v>2</v>
      </c>
      <c r="CD38" s="194">
        <v>10</v>
      </c>
      <c r="CE38" s="194">
        <v>9</v>
      </c>
      <c r="CF38" s="194">
        <v>11</v>
      </c>
      <c r="CG38" s="194">
        <v>4</v>
      </c>
      <c r="CH38" s="194">
        <v>3</v>
      </c>
      <c r="CI38" s="194" t="s">
        <v>144</v>
      </c>
      <c r="CJ38" s="194">
        <v>1</v>
      </c>
      <c r="CK38" s="194" t="s">
        <v>183</v>
      </c>
      <c r="CL38" s="203">
        <v>5</v>
      </c>
      <c r="CM38" s="194" t="s">
        <v>145</v>
      </c>
      <c r="CN38" s="194">
        <v>0</v>
      </c>
      <c r="CO38" s="194" t="s">
        <v>141</v>
      </c>
      <c r="CP38" s="194">
        <v>3</v>
      </c>
      <c r="CQ38" s="194" t="s">
        <v>142</v>
      </c>
      <c r="CR38" s="194">
        <v>10</v>
      </c>
      <c r="CS38" s="194" t="s">
        <v>144</v>
      </c>
      <c r="CT38" s="194">
        <v>4</v>
      </c>
      <c r="CU38" s="28">
        <f t="shared" si="6"/>
        <v>23</v>
      </c>
      <c r="CV38" s="131"/>
    </row>
    <row r="39" spans="1:100" s="21" customFormat="1" ht="18" customHeight="1" x14ac:dyDescent="0.25">
      <c r="A39" s="105"/>
      <c r="B39" s="217" t="s">
        <v>134</v>
      </c>
      <c r="C39" s="107"/>
      <c r="D39" s="221"/>
      <c r="E39" s="195"/>
      <c r="F39" s="225"/>
      <c r="G39" s="200" t="s">
        <v>213</v>
      </c>
      <c r="H39" s="201" t="s">
        <v>214</v>
      </c>
      <c r="I39" s="192" t="s">
        <v>137</v>
      </c>
      <c r="J39" s="120"/>
      <c r="K39" s="193" t="s">
        <v>138</v>
      </c>
      <c r="L39" s="229" t="s">
        <v>134</v>
      </c>
      <c r="M39" s="40">
        <f t="shared" si="0"/>
        <v>96</v>
      </c>
      <c r="N39" s="24">
        <f t="shared" si="1"/>
        <v>21</v>
      </c>
      <c r="O39" s="24">
        <f t="shared" si="2"/>
        <v>23</v>
      </c>
      <c r="P39" s="194" t="s">
        <v>145</v>
      </c>
      <c r="Q39" s="194">
        <v>1</v>
      </c>
      <c r="R39" s="194" t="s">
        <v>139</v>
      </c>
      <c r="S39" s="194">
        <v>6</v>
      </c>
      <c r="T39" s="194" t="s">
        <v>141</v>
      </c>
      <c r="U39" s="194">
        <v>8</v>
      </c>
      <c r="V39" s="194" t="s">
        <v>139</v>
      </c>
      <c r="W39" s="194">
        <v>4</v>
      </c>
      <c r="X39" s="194" t="s">
        <v>145</v>
      </c>
      <c r="Y39" s="194">
        <v>8</v>
      </c>
      <c r="Z39" s="194" t="s">
        <v>142</v>
      </c>
      <c r="AA39" s="194">
        <v>10</v>
      </c>
      <c r="AB39" s="194" t="s">
        <v>139</v>
      </c>
      <c r="AC39" s="194">
        <v>4</v>
      </c>
      <c r="AD39" s="194" t="s">
        <v>141</v>
      </c>
      <c r="AE39" s="194">
        <v>6</v>
      </c>
      <c r="AF39" s="25">
        <f t="shared" si="3"/>
        <v>47</v>
      </c>
      <c r="AG39" s="194" t="s">
        <v>143</v>
      </c>
      <c r="AH39" s="194" t="s">
        <v>141</v>
      </c>
      <c r="AI39" s="202">
        <v>7</v>
      </c>
      <c r="AJ39" s="194" t="s">
        <v>141</v>
      </c>
      <c r="AK39" s="194" t="s">
        <v>144</v>
      </c>
      <c r="AL39" s="202">
        <v>4</v>
      </c>
      <c r="AM39" s="194" t="s">
        <v>144</v>
      </c>
      <c r="AN39" s="194" t="s">
        <v>144</v>
      </c>
      <c r="AO39" s="194">
        <v>3</v>
      </c>
      <c r="AP39" s="194" t="s">
        <v>141</v>
      </c>
      <c r="AQ39" s="194" t="s">
        <v>141</v>
      </c>
      <c r="AR39" s="194">
        <v>5</v>
      </c>
      <c r="AS39" s="194" t="s">
        <v>144</v>
      </c>
      <c r="AT39" s="194" t="s">
        <v>144</v>
      </c>
      <c r="AU39" s="194">
        <v>3</v>
      </c>
      <c r="AV39" s="194" t="s">
        <v>144</v>
      </c>
      <c r="AW39" s="194" t="s">
        <v>144</v>
      </c>
      <c r="AX39" s="194">
        <v>3</v>
      </c>
      <c r="AY39" s="194" t="s">
        <v>143</v>
      </c>
      <c r="AZ39" s="194" t="s">
        <v>143</v>
      </c>
      <c r="BA39" s="194">
        <v>8</v>
      </c>
      <c r="BB39" s="194" t="s">
        <v>141</v>
      </c>
      <c r="BC39" s="194" t="s">
        <v>141</v>
      </c>
      <c r="BD39" s="194">
        <v>5</v>
      </c>
      <c r="BE39" s="194" t="s">
        <v>141</v>
      </c>
      <c r="BF39" s="194" t="s">
        <v>141</v>
      </c>
      <c r="BG39" s="194">
        <v>5</v>
      </c>
      <c r="BH39" s="194" t="s">
        <v>141</v>
      </c>
      <c r="BI39" s="194" t="s">
        <v>141</v>
      </c>
      <c r="BJ39" s="194">
        <v>5</v>
      </c>
      <c r="BK39" s="194" t="s">
        <v>145</v>
      </c>
      <c r="BL39" s="194" t="s">
        <v>145</v>
      </c>
      <c r="BM39" s="194">
        <v>1</v>
      </c>
      <c r="BN39" s="29">
        <f t="shared" si="4"/>
        <v>49</v>
      </c>
      <c r="BO39" s="194" t="s">
        <v>143</v>
      </c>
      <c r="BP39" s="194">
        <v>5</v>
      </c>
      <c r="BQ39" s="194" t="s">
        <v>141</v>
      </c>
      <c r="BR39" s="194">
        <v>4</v>
      </c>
      <c r="BS39" s="194" t="s">
        <v>143</v>
      </c>
      <c r="BT39" s="194">
        <v>6</v>
      </c>
      <c r="BU39" s="194" t="s">
        <v>143</v>
      </c>
      <c r="BV39" s="194">
        <v>6</v>
      </c>
      <c r="BW39" s="28">
        <f t="shared" si="5"/>
        <v>21</v>
      </c>
      <c r="BX39" s="194">
        <v>10</v>
      </c>
      <c r="BY39" s="194">
        <v>6</v>
      </c>
      <c r="BZ39" s="194">
        <v>2</v>
      </c>
      <c r="CA39" s="194">
        <v>8</v>
      </c>
      <c r="CB39" s="194">
        <v>1</v>
      </c>
      <c r="CC39" s="194">
        <v>5</v>
      </c>
      <c r="CD39" s="194">
        <v>11</v>
      </c>
      <c r="CE39" s="194">
        <v>7</v>
      </c>
      <c r="CF39" s="194">
        <v>9</v>
      </c>
      <c r="CG39" s="194">
        <v>4</v>
      </c>
      <c r="CH39" s="194">
        <v>3</v>
      </c>
      <c r="CI39" s="194" t="s">
        <v>144</v>
      </c>
      <c r="CJ39" s="194">
        <v>1</v>
      </c>
      <c r="CK39" s="194" t="s">
        <v>144</v>
      </c>
      <c r="CL39" s="194">
        <v>1</v>
      </c>
      <c r="CM39" s="194" t="s">
        <v>145</v>
      </c>
      <c r="CN39" s="194">
        <v>0</v>
      </c>
      <c r="CO39" s="194" t="s">
        <v>141</v>
      </c>
      <c r="CP39" s="194">
        <v>3</v>
      </c>
      <c r="CQ39" s="194" t="s">
        <v>142</v>
      </c>
      <c r="CR39" s="194">
        <v>10</v>
      </c>
      <c r="CS39" s="194" t="s">
        <v>143</v>
      </c>
      <c r="CT39" s="194">
        <v>8</v>
      </c>
      <c r="CU39" s="28">
        <f t="shared" si="6"/>
        <v>23</v>
      </c>
      <c r="CV39" s="131"/>
    </row>
    <row r="40" spans="1:100" s="21" customFormat="1" ht="18" customHeight="1" x14ac:dyDescent="0.25">
      <c r="A40" s="188"/>
      <c r="B40" s="219" t="s">
        <v>134</v>
      </c>
      <c r="C40" s="107"/>
      <c r="D40" s="223"/>
      <c r="E40" s="195"/>
      <c r="F40" s="227"/>
      <c r="G40" s="200" t="s">
        <v>215</v>
      </c>
      <c r="H40" s="201" t="s">
        <v>216</v>
      </c>
      <c r="I40" s="192" t="s">
        <v>137</v>
      </c>
      <c r="J40" s="120"/>
      <c r="K40" s="193" t="s">
        <v>138</v>
      </c>
      <c r="L40" s="229" t="s">
        <v>134</v>
      </c>
      <c r="M40" s="40">
        <f t="shared" ref="M40:M58" si="7">SUM(AF40, BN40)</f>
        <v>88</v>
      </c>
      <c r="N40" s="24">
        <f t="shared" ref="N40:N58" si="8">SUM(BW40)</f>
        <v>27</v>
      </c>
      <c r="O40" s="24">
        <f t="shared" ref="O40:O58" si="9">SUM(CU40)</f>
        <v>19</v>
      </c>
      <c r="P40" s="194" t="s">
        <v>139</v>
      </c>
      <c r="Q40" s="194">
        <v>0</v>
      </c>
      <c r="R40" s="194" t="s">
        <v>144</v>
      </c>
      <c r="S40" s="194">
        <v>8</v>
      </c>
      <c r="T40" s="194" t="s">
        <v>144</v>
      </c>
      <c r="U40" s="194">
        <v>7</v>
      </c>
      <c r="V40" s="194" t="s">
        <v>140</v>
      </c>
      <c r="W40" s="194">
        <v>2</v>
      </c>
      <c r="X40" s="194" t="s">
        <v>144</v>
      </c>
      <c r="Y40" s="194">
        <v>8</v>
      </c>
      <c r="Z40" s="194" t="s">
        <v>142</v>
      </c>
      <c r="AA40" s="194">
        <v>10</v>
      </c>
      <c r="AB40" s="194" t="s">
        <v>140</v>
      </c>
      <c r="AC40" s="194">
        <v>2</v>
      </c>
      <c r="AD40" s="194" t="s">
        <v>143</v>
      </c>
      <c r="AE40" s="194">
        <v>8</v>
      </c>
      <c r="AF40" s="25">
        <f t="shared" ref="AF40:AF58" si="10">SUM($Q40,$S40,$U40,$W40,$Y40,$AA40,$AC40,$AE40)</f>
        <v>45</v>
      </c>
      <c r="AG40" s="194" t="s">
        <v>141</v>
      </c>
      <c r="AH40" s="194" t="s">
        <v>141</v>
      </c>
      <c r="AI40" s="194">
        <v>5</v>
      </c>
      <c r="AJ40" s="194" t="s">
        <v>141</v>
      </c>
      <c r="AK40" s="194" t="s">
        <v>144</v>
      </c>
      <c r="AL40" s="202">
        <v>4</v>
      </c>
      <c r="AM40" s="194" t="s">
        <v>144</v>
      </c>
      <c r="AN40" s="194" t="s">
        <v>144</v>
      </c>
      <c r="AO40" s="194">
        <v>3</v>
      </c>
      <c r="AP40" s="194" t="s">
        <v>141</v>
      </c>
      <c r="AQ40" s="194" t="s">
        <v>144</v>
      </c>
      <c r="AR40" s="202">
        <v>4</v>
      </c>
      <c r="AS40" s="194" t="s">
        <v>144</v>
      </c>
      <c r="AT40" s="194" t="s">
        <v>144</v>
      </c>
      <c r="AU40" s="194">
        <v>3</v>
      </c>
      <c r="AV40" s="194" t="s">
        <v>144</v>
      </c>
      <c r="AW40" s="194" t="s">
        <v>144</v>
      </c>
      <c r="AX40" s="194">
        <v>3</v>
      </c>
      <c r="AY40" s="194" t="s">
        <v>141</v>
      </c>
      <c r="AZ40" s="194" t="s">
        <v>141</v>
      </c>
      <c r="BA40" s="194">
        <v>5</v>
      </c>
      <c r="BB40" s="194" t="s">
        <v>141</v>
      </c>
      <c r="BC40" s="194" t="s">
        <v>141</v>
      </c>
      <c r="BD40" s="194">
        <v>5</v>
      </c>
      <c r="BE40" s="194" t="s">
        <v>141</v>
      </c>
      <c r="BF40" s="194" t="s">
        <v>141</v>
      </c>
      <c r="BG40" s="194">
        <v>5</v>
      </c>
      <c r="BH40" s="194" t="s">
        <v>141</v>
      </c>
      <c r="BI40" s="194" t="s">
        <v>141</v>
      </c>
      <c r="BJ40" s="194">
        <v>5</v>
      </c>
      <c r="BK40" s="194" t="s">
        <v>145</v>
      </c>
      <c r="BL40" s="194" t="s">
        <v>145</v>
      </c>
      <c r="BM40" s="194">
        <v>1</v>
      </c>
      <c r="BN40" s="29">
        <f t="shared" ref="BN40:BN58" si="11">SUM($BM40,$BJ40,$BG40,$BD40,$BA40,$AX40,$AU40,$AR40,$AO40,$AL40,$AI40)</f>
        <v>43</v>
      </c>
      <c r="BO40" s="194" t="s">
        <v>143</v>
      </c>
      <c r="BP40" s="194">
        <v>5</v>
      </c>
      <c r="BQ40" s="194" t="s">
        <v>142</v>
      </c>
      <c r="BR40" s="194">
        <v>10</v>
      </c>
      <c r="BS40" s="194" t="s">
        <v>143</v>
      </c>
      <c r="BT40" s="194">
        <v>6</v>
      </c>
      <c r="BU40" s="194" t="s">
        <v>143</v>
      </c>
      <c r="BV40" s="194">
        <v>6</v>
      </c>
      <c r="BW40" s="28">
        <f t="shared" ref="BW40:BW58" si="12">SUM(BV40,BT40,BR40,BP40)</f>
        <v>27</v>
      </c>
      <c r="BX40" s="194">
        <v>8</v>
      </c>
      <c r="BY40" s="194">
        <v>4</v>
      </c>
      <c r="BZ40" s="194">
        <v>4</v>
      </c>
      <c r="CA40" s="194">
        <v>6</v>
      </c>
      <c r="CB40" s="194">
        <v>1</v>
      </c>
      <c r="CC40" s="194">
        <v>2</v>
      </c>
      <c r="CD40" s="194">
        <v>10</v>
      </c>
      <c r="CE40" s="194">
        <v>9</v>
      </c>
      <c r="CF40" s="194">
        <v>11</v>
      </c>
      <c r="CG40" s="194">
        <v>7</v>
      </c>
      <c r="CH40" s="194">
        <v>3</v>
      </c>
      <c r="CI40" s="194" t="s">
        <v>144</v>
      </c>
      <c r="CJ40" s="194">
        <v>1</v>
      </c>
      <c r="CK40" s="194" t="s">
        <v>144</v>
      </c>
      <c r="CL40" s="194">
        <v>1</v>
      </c>
      <c r="CM40" s="194" t="s">
        <v>145</v>
      </c>
      <c r="CN40" s="194">
        <v>0</v>
      </c>
      <c r="CO40" s="194" t="s">
        <v>141</v>
      </c>
      <c r="CP40" s="194">
        <v>3</v>
      </c>
      <c r="CQ40" s="194" t="s">
        <v>142</v>
      </c>
      <c r="CR40" s="194">
        <v>10</v>
      </c>
      <c r="CS40" s="194" t="s">
        <v>144</v>
      </c>
      <c r="CT40" s="194">
        <v>4</v>
      </c>
      <c r="CU40" s="28">
        <f t="shared" ref="CU40:CU58" si="13">SUM(CT40,CR40,CP40,CN40,CL40,CJ40)</f>
        <v>19</v>
      </c>
      <c r="CV40" s="131"/>
    </row>
    <row r="41" spans="1:100" s="21" customFormat="1" ht="18" customHeight="1" x14ac:dyDescent="0.25">
      <c r="A41" s="105"/>
      <c r="B41" s="219"/>
      <c r="C41" s="107"/>
      <c r="D41" s="223"/>
      <c r="E41" s="195"/>
      <c r="F41" s="227"/>
      <c r="G41" s="190" t="s">
        <v>217</v>
      </c>
      <c r="H41" s="191" t="s">
        <v>218</v>
      </c>
      <c r="I41" s="192" t="s">
        <v>137</v>
      </c>
      <c r="J41" s="120"/>
      <c r="K41" s="193" t="s">
        <v>138</v>
      </c>
      <c r="L41" s="229"/>
      <c r="M41" s="40">
        <f t="shared" si="7"/>
        <v>52</v>
      </c>
      <c r="N41" s="24">
        <f t="shared" si="8"/>
        <v>31</v>
      </c>
      <c r="O41" s="24">
        <f t="shared" si="9"/>
        <v>19</v>
      </c>
      <c r="P41" s="194" t="s">
        <v>139</v>
      </c>
      <c r="Q41" s="194">
        <v>0</v>
      </c>
      <c r="R41" s="194" t="s">
        <v>152</v>
      </c>
      <c r="S41" s="194">
        <v>0</v>
      </c>
      <c r="T41" s="194" t="s">
        <v>152</v>
      </c>
      <c r="U41" s="194">
        <v>0</v>
      </c>
      <c r="V41" s="194" t="s">
        <v>140</v>
      </c>
      <c r="W41" s="194">
        <v>2</v>
      </c>
      <c r="X41" s="194" t="s">
        <v>140</v>
      </c>
      <c r="Y41" s="194">
        <v>2</v>
      </c>
      <c r="Z41" s="194" t="s">
        <v>141</v>
      </c>
      <c r="AA41" s="194">
        <v>7</v>
      </c>
      <c r="AB41" s="194" t="s">
        <v>140</v>
      </c>
      <c r="AC41" s="194">
        <v>2</v>
      </c>
      <c r="AD41" s="194" t="s">
        <v>144</v>
      </c>
      <c r="AE41" s="194">
        <v>4</v>
      </c>
      <c r="AF41" s="25">
        <f t="shared" si="10"/>
        <v>17</v>
      </c>
      <c r="AG41" s="194" t="s">
        <v>144</v>
      </c>
      <c r="AH41" s="194" t="s">
        <v>144</v>
      </c>
      <c r="AI41" s="194">
        <v>3</v>
      </c>
      <c r="AJ41" s="194" t="s">
        <v>144</v>
      </c>
      <c r="AK41" s="194" t="s">
        <v>144</v>
      </c>
      <c r="AL41" s="194">
        <v>3</v>
      </c>
      <c r="AM41" s="194" t="s">
        <v>144</v>
      </c>
      <c r="AN41" s="194" t="s">
        <v>144</v>
      </c>
      <c r="AO41" s="194">
        <v>3</v>
      </c>
      <c r="AP41" s="194" t="s">
        <v>144</v>
      </c>
      <c r="AQ41" s="194" t="s">
        <v>144</v>
      </c>
      <c r="AR41" s="194">
        <v>3</v>
      </c>
      <c r="AS41" s="194" t="s">
        <v>144</v>
      </c>
      <c r="AT41" s="194" t="s">
        <v>144</v>
      </c>
      <c r="AU41" s="194">
        <v>3</v>
      </c>
      <c r="AV41" s="194" t="s">
        <v>144</v>
      </c>
      <c r="AW41" s="194" t="s">
        <v>144</v>
      </c>
      <c r="AX41" s="194">
        <v>3</v>
      </c>
      <c r="AY41" s="194" t="s">
        <v>144</v>
      </c>
      <c r="AZ41" s="194" t="s">
        <v>144</v>
      </c>
      <c r="BA41" s="194">
        <v>3</v>
      </c>
      <c r="BB41" s="194" t="s">
        <v>141</v>
      </c>
      <c r="BC41" s="194" t="s">
        <v>141</v>
      </c>
      <c r="BD41" s="194">
        <v>5</v>
      </c>
      <c r="BE41" s="194" t="s">
        <v>144</v>
      </c>
      <c r="BF41" s="194" t="s">
        <v>144</v>
      </c>
      <c r="BG41" s="194">
        <v>3</v>
      </c>
      <c r="BH41" s="194" t="s">
        <v>141</v>
      </c>
      <c r="BI41" s="194" t="s">
        <v>141</v>
      </c>
      <c r="BJ41" s="194">
        <v>5</v>
      </c>
      <c r="BK41" s="194" t="s">
        <v>145</v>
      </c>
      <c r="BL41" s="194" t="s">
        <v>145</v>
      </c>
      <c r="BM41" s="194">
        <v>1</v>
      </c>
      <c r="BN41" s="29">
        <f t="shared" si="11"/>
        <v>35</v>
      </c>
      <c r="BO41" s="194" t="s">
        <v>143</v>
      </c>
      <c r="BP41" s="194">
        <v>5</v>
      </c>
      <c r="BQ41" s="194" t="s">
        <v>142</v>
      </c>
      <c r="BR41" s="194">
        <v>10</v>
      </c>
      <c r="BS41" s="194" t="s">
        <v>143</v>
      </c>
      <c r="BT41" s="194">
        <v>6</v>
      </c>
      <c r="BU41" s="194" t="s">
        <v>142</v>
      </c>
      <c r="BV41" s="194">
        <v>10</v>
      </c>
      <c r="BW41" s="28">
        <f t="shared" si="12"/>
        <v>31</v>
      </c>
      <c r="BX41" s="194">
        <v>8</v>
      </c>
      <c r="BY41" s="194">
        <v>10</v>
      </c>
      <c r="BZ41" s="194">
        <v>1</v>
      </c>
      <c r="CA41" s="194">
        <v>7</v>
      </c>
      <c r="CB41" s="194">
        <v>11</v>
      </c>
      <c r="CC41" s="194">
        <v>2</v>
      </c>
      <c r="CD41" s="194">
        <v>9</v>
      </c>
      <c r="CE41" s="194">
        <v>5</v>
      </c>
      <c r="CF41" s="194">
        <v>6</v>
      </c>
      <c r="CG41" s="194">
        <v>3</v>
      </c>
      <c r="CH41" s="194">
        <v>4</v>
      </c>
      <c r="CI41" s="194" t="s">
        <v>144</v>
      </c>
      <c r="CJ41" s="194">
        <v>1</v>
      </c>
      <c r="CK41" s="194" t="s">
        <v>144</v>
      </c>
      <c r="CL41" s="194">
        <v>1</v>
      </c>
      <c r="CM41" s="194" t="s">
        <v>145</v>
      </c>
      <c r="CN41" s="194">
        <v>0</v>
      </c>
      <c r="CO41" s="194" t="s">
        <v>141</v>
      </c>
      <c r="CP41" s="194">
        <v>3</v>
      </c>
      <c r="CQ41" s="194" t="s">
        <v>142</v>
      </c>
      <c r="CR41" s="194">
        <v>10</v>
      </c>
      <c r="CS41" s="194" t="s">
        <v>144</v>
      </c>
      <c r="CT41" s="194">
        <v>4</v>
      </c>
      <c r="CU41" s="28">
        <f t="shared" si="13"/>
        <v>19</v>
      </c>
      <c r="CV41" s="131"/>
    </row>
    <row r="42" spans="1:100" s="21" customFormat="1" ht="18" customHeight="1" x14ac:dyDescent="0.25">
      <c r="A42" s="107"/>
      <c r="B42" s="219"/>
      <c r="C42" s="107"/>
      <c r="D42" s="223"/>
      <c r="E42" s="195"/>
      <c r="F42" s="227"/>
      <c r="G42" s="200" t="s">
        <v>219</v>
      </c>
      <c r="H42" s="201" t="s">
        <v>220</v>
      </c>
      <c r="I42" s="192" t="s">
        <v>137</v>
      </c>
      <c r="J42" s="120"/>
      <c r="K42" s="193" t="s">
        <v>138</v>
      </c>
      <c r="L42" s="229"/>
      <c r="M42" s="40">
        <f t="shared" si="7"/>
        <v>70</v>
      </c>
      <c r="N42" s="24">
        <f t="shared" si="8"/>
        <v>27</v>
      </c>
      <c r="O42" s="24">
        <f t="shared" si="9"/>
        <v>19</v>
      </c>
      <c r="P42" s="194" t="s">
        <v>145</v>
      </c>
      <c r="Q42" s="194">
        <v>1</v>
      </c>
      <c r="R42" s="194" t="s">
        <v>140</v>
      </c>
      <c r="S42" s="194">
        <v>2</v>
      </c>
      <c r="T42" s="194" t="s">
        <v>145</v>
      </c>
      <c r="U42" s="194">
        <v>6</v>
      </c>
      <c r="V42" s="194" t="s">
        <v>139</v>
      </c>
      <c r="W42" s="194">
        <v>4</v>
      </c>
      <c r="X42" s="194" t="s">
        <v>140</v>
      </c>
      <c r="Y42" s="194">
        <v>2</v>
      </c>
      <c r="Z42" s="194" t="s">
        <v>143</v>
      </c>
      <c r="AA42" s="194">
        <v>9</v>
      </c>
      <c r="AB42" s="194" t="s">
        <v>140</v>
      </c>
      <c r="AC42" s="194">
        <v>2</v>
      </c>
      <c r="AD42" s="194" t="s">
        <v>144</v>
      </c>
      <c r="AE42" s="194">
        <v>4</v>
      </c>
      <c r="AF42" s="25">
        <f t="shared" si="10"/>
        <v>30</v>
      </c>
      <c r="AG42" s="194" t="s">
        <v>144</v>
      </c>
      <c r="AH42" s="194" t="s">
        <v>144</v>
      </c>
      <c r="AI42" s="194">
        <v>3</v>
      </c>
      <c r="AJ42" s="194" t="s">
        <v>141</v>
      </c>
      <c r="AK42" s="194" t="s">
        <v>141</v>
      </c>
      <c r="AL42" s="194">
        <v>5</v>
      </c>
      <c r="AM42" s="194" t="s">
        <v>144</v>
      </c>
      <c r="AN42" s="194" t="s">
        <v>144</v>
      </c>
      <c r="AO42" s="194">
        <v>3</v>
      </c>
      <c r="AP42" s="194" t="s">
        <v>144</v>
      </c>
      <c r="AQ42" s="194" t="s">
        <v>144</v>
      </c>
      <c r="AR42" s="194">
        <v>3</v>
      </c>
      <c r="AS42" s="194" t="s">
        <v>141</v>
      </c>
      <c r="AT42" s="194" t="s">
        <v>141</v>
      </c>
      <c r="AU42" s="194">
        <v>5</v>
      </c>
      <c r="AV42" s="194" t="s">
        <v>144</v>
      </c>
      <c r="AW42" s="194" t="s">
        <v>144</v>
      </c>
      <c r="AX42" s="194">
        <v>3</v>
      </c>
      <c r="AY42" s="194" t="s">
        <v>144</v>
      </c>
      <c r="AZ42" s="194" t="s">
        <v>141</v>
      </c>
      <c r="BA42" s="202">
        <v>4</v>
      </c>
      <c r="BB42" s="194" t="s">
        <v>141</v>
      </c>
      <c r="BC42" s="194" t="s">
        <v>141</v>
      </c>
      <c r="BD42" s="194">
        <v>5</v>
      </c>
      <c r="BE42" s="194" t="s">
        <v>144</v>
      </c>
      <c r="BF42" s="194" t="s">
        <v>144</v>
      </c>
      <c r="BG42" s="194">
        <v>3</v>
      </c>
      <c r="BH42" s="194" t="s">
        <v>141</v>
      </c>
      <c r="BI42" s="194" t="s">
        <v>141</v>
      </c>
      <c r="BJ42" s="194">
        <v>5</v>
      </c>
      <c r="BK42" s="194" t="s">
        <v>145</v>
      </c>
      <c r="BL42" s="194" t="s">
        <v>145</v>
      </c>
      <c r="BM42" s="194">
        <v>1</v>
      </c>
      <c r="BN42" s="29">
        <f t="shared" si="11"/>
        <v>40</v>
      </c>
      <c r="BO42" s="194" t="s">
        <v>143</v>
      </c>
      <c r="BP42" s="194">
        <v>5</v>
      </c>
      <c r="BQ42" s="194" t="s">
        <v>142</v>
      </c>
      <c r="BR42" s="194">
        <v>10</v>
      </c>
      <c r="BS42" s="194" t="s">
        <v>143</v>
      </c>
      <c r="BT42" s="194">
        <v>6</v>
      </c>
      <c r="BU42" s="194" t="s">
        <v>143</v>
      </c>
      <c r="BV42" s="194">
        <v>6</v>
      </c>
      <c r="BW42" s="28">
        <f t="shared" si="12"/>
        <v>27</v>
      </c>
      <c r="BX42" s="194">
        <v>8</v>
      </c>
      <c r="BY42" s="194">
        <v>11</v>
      </c>
      <c r="BZ42" s="194">
        <v>1</v>
      </c>
      <c r="CA42" s="194">
        <v>5</v>
      </c>
      <c r="CB42" s="194">
        <v>10</v>
      </c>
      <c r="CC42" s="194">
        <v>2</v>
      </c>
      <c r="CD42" s="194">
        <v>9</v>
      </c>
      <c r="CE42" s="194">
        <v>6</v>
      </c>
      <c r="CF42" s="194">
        <v>7</v>
      </c>
      <c r="CG42" s="194">
        <v>3</v>
      </c>
      <c r="CH42" s="194">
        <v>4</v>
      </c>
      <c r="CI42" s="194" t="s">
        <v>144</v>
      </c>
      <c r="CJ42" s="194">
        <v>1</v>
      </c>
      <c r="CK42" s="194" t="s">
        <v>144</v>
      </c>
      <c r="CL42" s="194">
        <v>1</v>
      </c>
      <c r="CM42" s="194" t="s">
        <v>145</v>
      </c>
      <c r="CN42" s="194">
        <v>0</v>
      </c>
      <c r="CO42" s="194" t="s">
        <v>141</v>
      </c>
      <c r="CP42" s="194">
        <v>3</v>
      </c>
      <c r="CQ42" s="194" t="s">
        <v>142</v>
      </c>
      <c r="CR42" s="194">
        <v>10</v>
      </c>
      <c r="CS42" s="194" t="s">
        <v>144</v>
      </c>
      <c r="CT42" s="194">
        <v>4</v>
      </c>
      <c r="CU42" s="28">
        <f t="shared" si="13"/>
        <v>19</v>
      </c>
      <c r="CV42" s="131"/>
    </row>
    <row r="43" spans="1:100" s="21" customFormat="1" ht="18" customHeight="1" x14ac:dyDescent="0.25">
      <c r="A43" s="107"/>
      <c r="B43" s="217"/>
      <c r="C43" s="107"/>
      <c r="D43" s="221"/>
      <c r="E43" s="196"/>
      <c r="F43" s="225"/>
      <c r="G43" s="200" t="s">
        <v>221</v>
      </c>
      <c r="H43" s="201" t="s">
        <v>222</v>
      </c>
      <c r="I43" s="192" t="s">
        <v>137</v>
      </c>
      <c r="J43" s="120"/>
      <c r="K43" s="193" t="s">
        <v>138</v>
      </c>
      <c r="L43" s="229"/>
      <c r="M43" s="40">
        <f t="shared" si="7"/>
        <v>64</v>
      </c>
      <c r="N43" s="24">
        <f t="shared" si="8"/>
        <v>27</v>
      </c>
      <c r="O43" s="24">
        <f t="shared" si="9"/>
        <v>21</v>
      </c>
      <c r="P43" s="194" t="s">
        <v>139</v>
      </c>
      <c r="Q43" s="194">
        <v>0</v>
      </c>
      <c r="R43" s="194" t="s">
        <v>152</v>
      </c>
      <c r="S43" s="194">
        <v>0</v>
      </c>
      <c r="T43" s="194" t="s">
        <v>139</v>
      </c>
      <c r="U43" s="194">
        <v>4</v>
      </c>
      <c r="V43" s="194" t="s">
        <v>140</v>
      </c>
      <c r="W43" s="194">
        <v>2</v>
      </c>
      <c r="X43" s="194" t="s">
        <v>152</v>
      </c>
      <c r="Y43" s="194">
        <v>0</v>
      </c>
      <c r="Z43" s="194" t="s">
        <v>142</v>
      </c>
      <c r="AA43" s="194">
        <v>10</v>
      </c>
      <c r="AB43" s="194" t="s">
        <v>140</v>
      </c>
      <c r="AC43" s="194">
        <v>2</v>
      </c>
      <c r="AD43" s="194" t="s">
        <v>143</v>
      </c>
      <c r="AE43" s="194">
        <v>8</v>
      </c>
      <c r="AF43" s="25">
        <f t="shared" si="10"/>
        <v>26</v>
      </c>
      <c r="AG43" s="194" t="s">
        <v>141</v>
      </c>
      <c r="AH43" s="194" t="s">
        <v>144</v>
      </c>
      <c r="AI43" s="202">
        <v>4</v>
      </c>
      <c r="AJ43" s="194" t="s">
        <v>141</v>
      </c>
      <c r="AK43" s="194" t="s">
        <v>144</v>
      </c>
      <c r="AL43" s="202">
        <v>4</v>
      </c>
      <c r="AM43" s="194" t="s">
        <v>144</v>
      </c>
      <c r="AN43" s="194" t="s">
        <v>144</v>
      </c>
      <c r="AO43" s="194">
        <v>3</v>
      </c>
      <c r="AP43" s="194" t="s">
        <v>141</v>
      </c>
      <c r="AQ43" s="194" t="s">
        <v>144</v>
      </c>
      <c r="AR43" s="202">
        <v>4</v>
      </c>
      <c r="AS43" s="194" t="s">
        <v>144</v>
      </c>
      <c r="AT43" s="194" t="s">
        <v>144</v>
      </c>
      <c r="AU43" s="194">
        <v>3</v>
      </c>
      <c r="AV43" s="194" t="s">
        <v>144</v>
      </c>
      <c r="AW43" s="194" t="s">
        <v>144</v>
      </c>
      <c r="AX43" s="194">
        <v>3</v>
      </c>
      <c r="AY43" s="194" t="s">
        <v>141</v>
      </c>
      <c r="AZ43" s="194" t="s">
        <v>144</v>
      </c>
      <c r="BA43" s="202">
        <v>4</v>
      </c>
      <c r="BB43" s="194" t="s">
        <v>141</v>
      </c>
      <c r="BC43" s="194" t="s">
        <v>144</v>
      </c>
      <c r="BD43" s="202">
        <v>4</v>
      </c>
      <c r="BE43" s="194" t="s">
        <v>141</v>
      </c>
      <c r="BF43" s="194" t="s">
        <v>141</v>
      </c>
      <c r="BG43" s="194">
        <v>5</v>
      </c>
      <c r="BH43" s="194" t="s">
        <v>144</v>
      </c>
      <c r="BI43" s="194" t="s">
        <v>144</v>
      </c>
      <c r="BJ43" s="194">
        <v>3</v>
      </c>
      <c r="BK43" s="194" t="s">
        <v>145</v>
      </c>
      <c r="BL43" s="194" t="s">
        <v>145</v>
      </c>
      <c r="BM43" s="194">
        <v>1</v>
      </c>
      <c r="BN43" s="29">
        <f t="shared" si="11"/>
        <v>38</v>
      </c>
      <c r="BO43" s="194" t="s">
        <v>143</v>
      </c>
      <c r="BP43" s="194">
        <v>5</v>
      </c>
      <c r="BQ43" s="194" t="s">
        <v>142</v>
      </c>
      <c r="BR43" s="194">
        <v>10</v>
      </c>
      <c r="BS43" s="194" t="s">
        <v>143</v>
      </c>
      <c r="BT43" s="194">
        <v>6</v>
      </c>
      <c r="BU43" s="194" t="s">
        <v>143</v>
      </c>
      <c r="BV43" s="194">
        <v>6</v>
      </c>
      <c r="BW43" s="28">
        <f t="shared" si="12"/>
        <v>27</v>
      </c>
      <c r="BX43" s="194">
        <v>11</v>
      </c>
      <c r="BY43" s="194">
        <v>5</v>
      </c>
      <c r="BZ43" s="194">
        <v>4</v>
      </c>
      <c r="CA43" s="194">
        <v>6</v>
      </c>
      <c r="CB43" s="194">
        <v>1</v>
      </c>
      <c r="CC43" s="194">
        <v>2</v>
      </c>
      <c r="CD43" s="194">
        <v>9</v>
      </c>
      <c r="CE43" s="194">
        <v>8</v>
      </c>
      <c r="CF43" s="194">
        <v>10</v>
      </c>
      <c r="CG43" s="194">
        <v>7</v>
      </c>
      <c r="CH43" s="194">
        <v>3</v>
      </c>
      <c r="CI43" s="194" t="s">
        <v>144</v>
      </c>
      <c r="CJ43" s="194">
        <v>1</v>
      </c>
      <c r="CK43" s="194" t="s">
        <v>143</v>
      </c>
      <c r="CL43" s="194">
        <v>7</v>
      </c>
      <c r="CM43" s="194" t="s">
        <v>145</v>
      </c>
      <c r="CN43" s="194">
        <v>0</v>
      </c>
      <c r="CO43" s="194" t="s">
        <v>141</v>
      </c>
      <c r="CP43" s="194">
        <v>3</v>
      </c>
      <c r="CQ43" s="194" t="s">
        <v>142</v>
      </c>
      <c r="CR43" s="194">
        <v>10</v>
      </c>
      <c r="CS43" s="194" t="s">
        <v>139</v>
      </c>
      <c r="CT43" s="194">
        <v>0</v>
      </c>
      <c r="CU43" s="28">
        <f t="shared" si="13"/>
        <v>21</v>
      </c>
      <c r="CV43" s="20" t="s">
        <v>223</v>
      </c>
    </row>
    <row r="44" spans="1:100" s="21" customFormat="1" ht="18" customHeight="1" x14ac:dyDescent="0.25">
      <c r="A44" s="107"/>
      <c r="B44" s="219"/>
      <c r="C44" s="107"/>
      <c r="D44" s="223"/>
      <c r="E44" s="196"/>
      <c r="F44" s="227"/>
      <c r="G44" s="200" t="s">
        <v>224</v>
      </c>
      <c r="H44" s="201" t="s">
        <v>225</v>
      </c>
      <c r="I44" s="192" t="s">
        <v>137</v>
      </c>
      <c r="J44" s="120"/>
      <c r="K44" s="193" t="s">
        <v>138</v>
      </c>
      <c r="L44" s="229"/>
      <c r="M44" s="40">
        <f t="shared" si="7"/>
        <v>71</v>
      </c>
      <c r="N44" s="24">
        <f t="shared" si="8"/>
        <v>27</v>
      </c>
      <c r="O44" s="24">
        <f t="shared" si="9"/>
        <v>19</v>
      </c>
      <c r="P44" s="194" t="s">
        <v>139</v>
      </c>
      <c r="Q44" s="194">
        <v>0</v>
      </c>
      <c r="R44" s="194" t="s">
        <v>152</v>
      </c>
      <c r="S44" s="194">
        <v>0</v>
      </c>
      <c r="T44" s="194" t="s">
        <v>139</v>
      </c>
      <c r="U44" s="194">
        <v>4</v>
      </c>
      <c r="V44" s="194" t="s">
        <v>140</v>
      </c>
      <c r="W44" s="194">
        <v>2</v>
      </c>
      <c r="X44" s="194" t="s">
        <v>145</v>
      </c>
      <c r="Y44" s="194">
        <v>8</v>
      </c>
      <c r="Z44" s="194" t="s">
        <v>142</v>
      </c>
      <c r="AA44" s="194">
        <v>10</v>
      </c>
      <c r="AB44" s="194" t="s">
        <v>152</v>
      </c>
      <c r="AC44" s="194">
        <v>0</v>
      </c>
      <c r="AD44" s="194" t="s">
        <v>142</v>
      </c>
      <c r="AE44" s="194">
        <v>10</v>
      </c>
      <c r="AF44" s="25">
        <f t="shared" si="10"/>
        <v>34</v>
      </c>
      <c r="AG44" s="194" t="s">
        <v>144</v>
      </c>
      <c r="AH44" s="194" t="s">
        <v>144</v>
      </c>
      <c r="AI44" s="194">
        <v>3</v>
      </c>
      <c r="AJ44" s="194" t="s">
        <v>144</v>
      </c>
      <c r="AK44" s="194" t="s">
        <v>144</v>
      </c>
      <c r="AL44" s="194">
        <v>3</v>
      </c>
      <c r="AM44" s="194" t="s">
        <v>144</v>
      </c>
      <c r="AN44" s="194" t="s">
        <v>144</v>
      </c>
      <c r="AO44" s="194">
        <v>3</v>
      </c>
      <c r="AP44" s="194" t="s">
        <v>141</v>
      </c>
      <c r="AQ44" s="194" t="s">
        <v>144</v>
      </c>
      <c r="AR44" s="202">
        <v>4</v>
      </c>
      <c r="AS44" s="194" t="s">
        <v>144</v>
      </c>
      <c r="AT44" s="194" t="s">
        <v>144</v>
      </c>
      <c r="AU44" s="194">
        <v>3</v>
      </c>
      <c r="AV44" s="194" t="s">
        <v>144</v>
      </c>
      <c r="AW44" s="194" t="s">
        <v>144</v>
      </c>
      <c r="AX44" s="194">
        <v>3</v>
      </c>
      <c r="AY44" s="194" t="s">
        <v>144</v>
      </c>
      <c r="AZ44" s="194" t="s">
        <v>144</v>
      </c>
      <c r="BA44" s="194">
        <v>3</v>
      </c>
      <c r="BB44" s="194" t="s">
        <v>141</v>
      </c>
      <c r="BC44" s="194" t="s">
        <v>144</v>
      </c>
      <c r="BD44" s="202">
        <v>4</v>
      </c>
      <c r="BE44" s="194" t="s">
        <v>141</v>
      </c>
      <c r="BF44" s="194" t="s">
        <v>141</v>
      </c>
      <c r="BG44" s="194">
        <v>5</v>
      </c>
      <c r="BH44" s="194" t="s">
        <v>141</v>
      </c>
      <c r="BI44" s="194" t="s">
        <v>141</v>
      </c>
      <c r="BJ44" s="194">
        <v>5</v>
      </c>
      <c r="BK44" s="194" t="s">
        <v>145</v>
      </c>
      <c r="BL44" s="194" t="s">
        <v>145</v>
      </c>
      <c r="BM44" s="194">
        <v>1</v>
      </c>
      <c r="BN44" s="29">
        <f t="shared" si="11"/>
        <v>37</v>
      </c>
      <c r="BO44" s="194" t="s">
        <v>143</v>
      </c>
      <c r="BP44" s="194">
        <v>5</v>
      </c>
      <c r="BQ44" s="194" t="s">
        <v>142</v>
      </c>
      <c r="BR44" s="194">
        <v>10</v>
      </c>
      <c r="BS44" s="194" t="s">
        <v>143</v>
      </c>
      <c r="BT44" s="194">
        <v>6</v>
      </c>
      <c r="BU44" s="194" t="s">
        <v>143</v>
      </c>
      <c r="BV44" s="194">
        <v>6</v>
      </c>
      <c r="BW44" s="28">
        <f t="shared" si="12"/>
        <v>27</v>
      </c>
      <c r="BX44" s="194">
        <v>11</v>
      </c>
      <c r="BY44" s="194">
        <v>5</v>
      </c>
      <c r="BZ44" s="194">
        <v>4</v>
      </c>
      <c r="CA44" s="194">
        <v>6</v>
      </c>
      <c r="CB44" s="194">
        <v>1</v>
      </c>
      <c r="CC44" s="194">
        <v>2</v>
      </c>
      <c r="CD44" s="194">
        <v>9</v>
      </c>
      <c r="CE44" s="194">
        <v>8</v>
      </c>
      <c r="CF44" s="194">
        <v>10</v>
      </c>
      <c r="CG44" s="194">
        <v>7</v>
      </c>
      <c r="CH44" s="194">
        <v>3</v>
      </c>
      <c r="CI44" s="194" t="s">
        <v>144</v>
      </c>
      <c r="CJ44" s="194">
        <v>1</v>
      </c>
      <c r="CK44" s="194" t="s">
        <v>144</v>
      </c>
      <c r="CL44" s="194">
        <v>1</v>
      </c>
      <c r="CM44" s="194" t="s">
        <v>145</v>
      </c>
      <c r="CN44" s="194">
        <v>0</v>
      </c>
      <c r="CO44" s="194" t="s">
        <v>141</v>
      </c>
      <c r="CP44" s="194">
        <v>3</v>
      </c>
      <c r="CQ44" s="194" t="s">
        <v>142</v>
      </c>
      <c r="CR44" s="194">
        <v>10</v>
      </c>
      <c r="CS44" s="194" t="s">
        <v>144</v>
      </c>
      <c r="CT44" s="194">
        <v>4</v>
      </c>
      <c r="CU44" s="28">
        <f t="shared" si="13"/>
        <v>19</v>
      </c>
      <c r="CV44" s="20"/>
    </row>
    <row r="45" spans="1:100" s="21" customFormat="1" ht="18" customHeight="1" x14ac:dyDescent="0.25">
      <c r="A45" s="107"/>
      <c r="B45" s="217"/>
      <c r="C45" s="107"/>
      <c r="D45" s="221"/>
      <c r="E45" s="195"/>
      <c r="F45" s="225"/>
      <c r="G45" s="200" t="s">
        <v>226</v>
      </c>
      <c r="H45" s="201" t="s">
        <v>227</v>
      </c>
      <c r="I45" s="192" t="s">
        <v>137</v>
      </c>
      <c r="J45" s="120"/>
      <c r="K45" s="193" t="s">
        <v>138</v>
      </c>
      <c r="L45" s="229"/>
      <c r="M45" s="40">
        <f t="shared" si="7"/>
        <v>69</v>
      </c>
      <c r="N45" s="24">
        <f t="shared" si="8"/>
        <v>27</v>
      </c>
      <c r="O45" s="24">
        <f t="shared" si="9"/>
        <v>19</v>
      </c>
      <c r="P45" s="194" t="s">
        <v>139</v>
      </c>
      <c r="Q45" s="194">
        <v>0</v>
      </c>
      <c r="R45" s="194" t="s">
        <v>152</v>
      </c>
      <c r="S45" s="194">
        <v>0</v>
      </c>
      <c r="T45" s="194" t="s">
        <v>139</v>
      </c>
      <c r="U45" s="194">
        <v>4</v>
      </c>
      <c r="V45" s="194" t="s">
        <v>140</v>
      </c>
      <c r="W45" s="194">
        <v>2</v>
      </c>
      <c r="X45" s="194" t="s">
        <v>145</v>
      </c>
      <c r="Y45" s="194">
        <v>8</v>
      </c>
      <c r="Z45" s="194" t="s">
        <v>142</v>
      </c>
      <c r="AA45" s="194">
        <v>10</v>
      </c>
      <c r="AB45" s="194" t="s">
        <v>152</v>
      </c>
      <c r="AC45" s="194">
        <v>0</v>
      </c>
      <c r="AD45" s="194" t="s">
        <v>142</v>
      </c>
      <c r="AE45" s="194">
        <v>10</v>
      </c>
      <c r="AF45" s="25">
        <f t="shared" si="10"/>
        <v>34</v>
      </c>
      <c r="AG45" s="194" t="s">
        <v>144</v>
      </c>
      <c r="AH45" s="194" t="s">
        <v>144</v>
      </c>
      <c r="AI45" s="194">
        <v>3</v>
      </c>
      <c r="AJ45" s="194" t="s">
        <v>144</v>
      </c>
      <c r="AK45" s="194" t="s">
        <v>144</v>
      </c>
      <c r="AL45" s="194">
        <v>3</v>
      </c>
      <c r="AM45" s="194" t="s">
        <v>144</v>
      </c>
      <c r="AN45" s="194" t="s">
        <v>144</v>
      </c>
      <c r="AO45" s="194">
        <v>3</v>
      </c>
      <c r="AP45" s="194" t="s">
        <v>141</v>
      </c>
      <c r="AQ45" s="194" t="s">
        <v>144</v>
      </c>
      <c r="AR45" s="202">
        <v>4</v>
      </c>
      <c r="AS45" s="194" t="s">
        <v>144</v>
      </c>
      <c r="AT45" s="194" t="s">
        <v>144</v>
      </c>
      <c r="AU45" s="194">
        <v>3</v>
      </c>
      <c r="AV45" s="194" t="s">
        <v>144</v>
      </c>
      <c r="AW45" s="194" t="s">
        <v>144</v>
      </c>
      <c r="AX45" s="194">
        <v>3</v>
      </c>
      <c r="AY45" s="194" t="s">
        <v>144</v>
      </c>
      <c r="AZ45" s="194" t="s">
        <v>144</v>
      </c>
      <c r="BA45" s="194">
        <v>3</v>
      </c>
      <c r="BB45" s="194" t="s">
        <v>141</v>
      </c>
      <c r="BC45" s="194" t="s">
        <v>144</v>
      </c>
      <c r="BD45" s="202">
        <v>4</v>
      </c>
      <c r="BE45" s="194" t="s">
        <v>141</v>
      </c>
      <c r="BF45" s="194" t="s">
        <v>141</v>
      </c>
      <c r="BG45" s="194">
        <v>5</v>
      </c>
      <c r="BH45" s="194" t="s">
        <v>144</v>
      </c>
      <c r="BI45" s="194" t="s">
        <v>144</v>
      </c>
      <c r="BJ45" s="194">
        <v>3</v>
      </c>
      <c r="BK45" s="194" t="s">
        <v>145</v>
      </c>
      <c r="BL45" s="194" t="s">
        <v>145</v>
      </c>
      <c r="BM45" s="194">
        <v>1</v>
      </c>
      <c r="BN45" s="29">
        <f t="shared" si="11"/>
        <v>35</v>
      </c>
      <c r="BO45" s="194" t="s">
        <v>143</v>
      </c>
      <c r="BP45" s="194">
        <v>5</v>
      </c>
      <c r="BQ45" s="194" t="s">
        <v>142</v>
      </c>
      <c r="BR45" s="194">
        <v>10</v>
      </c>
      <c r="BS45" s="194" t="s">
        <v>143</v>
      </c>
      <c r="BT45" s="194">
        <v>6</v>
      </c>
      <c r="BU45" s="194" t="s">
        <v>143</v>
      </c>
      <c r="BV45" s="194">
        <v>6</v>
      </c>
      <c r="BW45" s="28">
        <f t="shared" si="12"/>
        <v>27</v>
      </c>
      <c r="BX45" s="194">
        <v>11</v>
      </c>
      <c r="BY45" s="194">
        <v>5</v>
      </c>
      <c r="BZ45" s="194">
        <v>4</v>
      </c>
      <c r="CA45" s="194">
        <v>6</v>
      </c>
      <c r="CB45" s="194">
        <v>1</v>
      </c>
      <c r="CC45" s="194">
        <v>2</v>
      </c>
      <c r="CD45" s="194">
        <v>9</v>
      </c>
      <c r="CE45" s="194">
        <v>8</v>
      </c>
      <c r="CF45" s="194">
        <v>10</v>
      </c>
      <c r="CG45" s="194">
        <v>7</v>
      </c>
      <c r="CH45" s="194">
        <v>3</v>
      </c>
      <c r="CI45" s="194" t="s">
        <v>144</v>
      </c>
      <c r="CJ45" s="194">
        <v>1</v>
      </c>
      <c r="CK45" s="194" t="s">
        <v>144</v>
      </c>
      <c r="CL45" s="194">
        <v>1</v>
      </c>
      <c r="CM45" s="194" t="s">
        <v>145</v>
      </c>
      <c r="CN45" s="194">
        <v>0</v>
      </c>
      <c r="CO45" s="194" t="s">
        <v>141</v>
      </c>
      <c r="CP45" s="194">
        <v>3</v>
      </c>
      <c r="CQ45" s="194" t="s">
        <v>142</v>
      </c>
      <c r="CR45" s="194">
        <v>10</v>
      </c>
      <c r="CS45" s="194" t="s">
        <v>144</v>
      </c>
      <c r="CT45" s="194">
        <v>4</v>
      </c>
      <c r="CU45" s="28">
        <f t="shared" si="13"/>
        <v>19</v>
      </c>
      <c r="CV45" s="20"/>
    </row>
    <row r="46" spans="1:100" s="21" customFormat="1" ht="18" customHeight="1" x14ac:dyDescent="0.25">
      <c r="A46" s="107"/>
      <c r="B46" s="217"/>
      <c r="C46" s="107"/>
      <c r="D46" s="221"/>
      <c r="E46" s="195"/>
      <c r="F46" s="225" t="s">
        <v>134</v>
      </c>
      <c r="G46" s="200" t="s">
        <v>228</v>
      </c>
      <c r="H46" s="201" t="s">
        <v>229</v>
      </c>
      <c r="I46" s="192" t="s">
        <v>137</v>
      </c>
      <c r="J46" s="120"/>
      <c r="K46" s="193" t="s">
        <v>230</v>
      </c>
      <c r="L46" s="229"/>
      <c r="M46" s="40">
        <f t="shared" si="7"/>
        <v>30</v>
      </c>
      <c r="N46" s="24">
        <f t="shared" si="8"/>
        <v>27</v>
      </c>
      <c r="O46" s="24">
        <f t="shared" si="9"/>
        <v>26</v>
      </c>
      <c r="P46" s="194" t="s">
        <v>139</v>
      </c>
      <c r="Q46" s="194">
        <v>0</v>
      </c>
      <c r="R46" s="194" t="s">
        <v>152</v>
      </c>
      <c r="S46" s="194">
        <v>0</v>
      </c>
      <c r="T46" s="194" t="s">
        <v>139</v>
      </c>
      <c r="U46" s="194">
        <v>4</v>
      </c>
      <c r="V46" s="194" t="s">
        <v>152</v>
      </c>
      <c r="W46" s="194">
        <v>0</v>
      </c>
      <c r="X46" s="194" t="s">
        <v>144</v>
      </c>
      <c r="Y46" s="194">
        <v>8</v>
      </c>
      <c r="Z46" s="194" t="s">
        <v>142</v>
      </c>
      <c r="AA46" s="194">
        <v>10</v>
      </c>
      <c r="AB46" s="194" t="s">
        <v>152</v>
      </c>
      <c r="AC46" s="194">
        <v>0</v>
      </c>
      <c r="AD46" s="194" t="s">
        <v>143</v>
      </c>
      <c r="AE46" s="194">
        <v>8</v>
      </c>
      <c r="AF46" s="25">
        <f t="shared" si="10"/>
        <v>30</v>
      </c>
      <c r="AG46" s="194" t="s">
        <v>231</v>
      </c>
      <c r="AH46" s="194" t="s">
        <v>231</v>
      </c>
      <c r="AI46" s="194"/>
      <c r="AJ46" s="194" t="s">
        <v>231</v>
      </c>
      <c r="AK46" s="194" t="s">
        <v>231</v>
      </c>
      <c r="AL46" s="194"/>
      <c r="AM46" s="194" t="s">
        <v>231</v>
      </c>
      <c r="AN46" s="194" t="s">
        <v>231</v>
      </c>
      <c r="AO46" s="194"/>
      <c r="AP46" s="194" t="s">
        <v>231</v>
      </c>
      <c r="AQ46" s="194" t="s">
        <v>231</v>
      </c>
      <c r="AR46" s="194"/>
      <c r="AS46" s="194" t="s">
        <v>231</v>
      </c>
      <c r="AT46" s="194" t="s">
        <v>231</v>
      </c>
      <c r="AU46" s="194"/>
      <c r="AV46" s="194" t="s">
        <v>231</v>
      </c>
      <c r="AW46" s="194" t="s">
        <v>231</v>
      </c>
      <c r="AX46" s="194"/>
      <c r="AY46" s="194" t="s">
        <v>231</v>
      </c>
      <c r="AZ46" s="194" t="s">
        <v>231</v>
      </c>
      <c r="BA46" s="194"/>
      <c r="BB46" s="194" t="s">
        <v>231</v>
      </c>
      <c r="BC46" s="194" t="s">
        <v>231</v>
      </c>
      <c r="BD46" s="194"/>
      <c r="BE46" s="194" t="s">
        <v>231</v>
      </c>
      <c r="BF46" s="194" t="s">
        <v>231</v>
      </c>
      <c r="BG46" s="194"/>
      <c r="BH46" s="194" t="s">
        <v>231</v>
      </c>
      <c r="BI46" s="194" t="s">
        <v>231</v>
      </c>
      <c r="BJ46" s="194"/>
      <c r="BK46" s="194" t="s">
        <v>231</v>
      </c>
      <c r="BL46" s="194" t="s">
        <v>231</v>
      </c>
      <c r="BM46" s="194"/>
      <c r="BN46" s="29">
        <f t="shared" si="11"/>
        <v>0</v>
      </c>
      <c r="BO46" s="194" t="s">
        <v>143</v>
      </c>
      <c r="BP46" s="194">
        <v>5</v>
      </c>
      <c r="BQ46" s="194" t="s">
        <v>143</v>
      </c>
      <c r="BR46" s="194">
        <v>6</v>
      </c>
      <c r="BS46" s="194" t="s">
        <v>143</v>
      </c>
      <c r="BT46" s="194">
        <v>6</v>
      </c>
      <c r="BU46" s="194" t="s">
        <v>142</v>
      </c>
      <c r="BV46" s="194">
        <v>10</v>
      </c>
      <c r="BW46" s="28">
        <f t="shared" si="12"/>
        <v>27</v>
      </c>
      <c r="BX46" s="194"/>
      <c r="BY46" s="194"/>
      <c r="BZ46" s="194"/>
      <c r="CA46" s="194"/>
      <c r="CB46" s="194"/>
      <c r="CC46" s="194"/>
      <c r="CD46" s="194"/>
      <c r="CE46" s="194"/>
      <c r="CF46" s="194"/>
      <c r="CG46" s="194"/>
      <c r="CH46" s="194"/>
      <c r="CI46" s="194" t="s">
        <v>144</v>
      </c>
      <c r="CJ46" s="194">
        <v>1</v>
      </c>
      <c r="CK46" s="194" t="s">
        <v>143</v>
      </c>
      <c r="CL46" s="194">
        <v>7</v>
      </c>
      <c r="CM46" s="194" t="s">
        <v>145</v>
      </c>
      <c r="CN46" s="194">
        <v>0</v>
      </c>
      <c r="CO46" s="194" t="s">
        <v>144</v>
      </c>
      <c r="CP46" s="194">
        <v>0</v>
      </c>
      <c r="CQ46" s="194" t="s">
        <v>142</v>
      </c>
      <c r="CR46" s="194">
        <v>10</v>
      </c>
      <c r="CS46" s="194" t="s">
        <v>143</v>
      </c>
      <c r="CT46" s="194">
        <v>8</v>
      </c>
      <c r="CU46" s="28">
        <f t="shared" si="13"/>
        <v>26</v>
      </c>
      <c r="CV46" s="131"/>
    </row>
    <row r="47" spans="1:100" s="21" customFormat="1" ht="18" customHeight="1" x14ac:dyDescent="0.25">
      <c r="A47" s="105"/>
      <c r="B47" s="217"/>
      <c r="C47" s="107"/>
      <c r="D47" s="221"/>
      <c r="E47" s="195"/>
      <c r="F47" s="225" t="s">
        <v>134</v>
      </c>
      <c r="G47" s="200" t="s">
        <v>232</v>
      </c>
      <c r="H47" s="201" t="s">
        <v>233</v>
      </c>
      <c r="I47" s="192" t="s">
        <v>137</v>
      </c>
      <c r="J47" s="120"/>
      <c r="K47" s="193" t="s">
        <v>230</v>
      </c>
      <c r="L47" s="229"/>
      <c r="M47" s="40">
        <f t="shared" si="7"/>
        <v>20</v>
      </c>
      <c r="N47" s="24">
        <f t="shared" si="8"/>
        <v>27</v>
      </c>
      <c r="O47" s="24">
        <f t="shared" si="9"/>
        <v>31</v>
      </c>
      <c r="P47" s="194" t="s">
        <v>139</v>
      </c>
      <c r="Q47" s="194">
        <v>0</v>
      </c>
      <c r="R47" s="194" t="s">
        <v>152</v>
      </c>
      <c r="S47" s="194">
        <v>0</v>
      </c>
      <c r="T47" s="194" t="s">
        <v>152</v>
      </c>
      <c r="U47" s="194">
        <v>0</v>
      </c>
      <c r="V47" s="194" t="s">
        <v>152</v>
      </c>
      <c r="W47" s="194">
        <v>0</v>
      </c>
      <c r="X47" s="194" t="s">
        <v>140</v>
      </c>
      <c r="Y47" s="194">
        <v>2</v>
      </c>
      <c r="Z47" s="194" t="s">
        <v>142</v>
      </c>
      <c r="AA47" s="194">
        <v>10</v>
      </c>
      <c r="AB47" s="194" t="s">
        <v>152</v>
      </c>
      <c r="AC47" s="194">
        <v>0</v>
      </c>
      <c r="AD47" s="194" t="s">
        <v>143</v>
      </c>
      <c r="AE47" s="194">
        <v>8</v>
      </c>
      <c r="AF47" s="25">
        <f t="shared" si="10"/>
        <v>20</v>
      </c>
      <c r="AG47" s="194" t="s">
        <v>231</v>
      </c>
      <c r="AH47" s="194" t="s">
        <v>231</v>
      </c>
      <c r="AI47" s="194"/>
      <c r="AJ47" s="194" t="s">
        <v>231</v>
      </c>
      <c r="AK47" s="194" t="s">
        <v>231</v>
      </c>
      <c r="AL47" s="194"/>
      <c r="AM47" s="194" t="s">
        <v>231</v>
      </c>
      <c r="AN47" s="194" t="s">
        <v>231</v>
      </c>
      <c r="AO47" s="194"/>
      <c r="AP47" s="194" t="s">
        <v>231</v>
      </c>
      <c r="AQ47" s="194" t="s">
        <v>231</v>
      </c>
      <c r="AR47" s="194"/>
      <c r="AS47" s="194" t="s">
        <v>231</v>
      </c>
      <c r="AT47" s="194" t="s">
        <v>231</v>
      </c>
      <c r="AU47" s="194"/>
      <c r="AV47" s="194" t="s">
        <v>231</v>
      </c>
      <c r="AW47" s="194" t="s">
        <v>231</v>
      </c>
      <c r="AX47" s="194"/>
      <c r="AY47" s="194" t="s">
        <v>231</v>
      </c>
      <c r="AZ47" s="194" t="s">
        <v>231</v>
      </c>
      <c r="BA47" s="194"/>
      <c r="BB47" s="194" t="s">
        <v>231</v>
      </c>
      <c r="BC47" s="194" t="s">
        <v>231</v>
      </c>
      <c r="BD47" s="194"/>
      <c r="BE47" s="194" t="s">
        <v>231</v>
      </c>
      <c r="BF47" s="194" t="s">
        <v>231</v>
      </c>
      <c r="BG47" s="194"/>
      <c r="BH47" s="194" t="s">
        <v>231</v>
      </c>
      <c r="BI47" s="194" t="s">
        <v>231</v>
      </c>
      <c r="BJ47" s="194"/>
      <c r="BK47" s="194" t="s">
        <v>231</v>
      </c>
      <c r="BL47" s="194" t="s">
        <v>231</v>
      </c>
      <c r="BM47" s="194"/>
      <c r="BN47" s="29">
        <f t="shared" si="11"/>
        <v>0</v>
      </c>
      <c r="BO47" s="194" t="s">
        <v>143</v>
      </c>
      <c r="BP47" s="194">
        <v>5</v>
      </c>
      <c r="BQ47" s="194" t="s">
        <v>143</v>
      </c>
      <c r="BR47" s="194">
        <v>6</v>
      </c>
      <c r="BS47" s="194" t="s">
        <v>143</v>
      </c>
      <c r="BT47" s="194">
        <v>6</v>
      </c>
      <c r="BU47" s="194" t="s">
        <v>142</v>
      </c>
      <c r="BV47" s="194">
        <v>10</v>
      </c>
      <c r="BW47" s="28">
        <f t="shared" si="12"/>
        <v>27</v>
      </c>
      <c r="BX47" s="194"/>
      <c r="BY47" s="194"/>
      <c r="BZ47" s="194"/>
      <c r="CA47" s="194"/>
      <c r="CB47" s="194"/>
      <c r="CC47" s="194"/>
      <c r="CD47" s="194"/>
      <c r="CE47" s="194"/>
      <c r="CF47" s="194"/>
      <c r="CG47" s="194"/>
      <c r="CH47" s="194"/>
      <c r="CI47" s="194" t="s">
        <v>144</v>
      </c>
      <c r="CJ47" s="194">
        <v>1</v>
      </c>
      <c r="CK47" s="194" t="s">
        <v>142</v>
      </c>
      <c r="CL47" s="194">
        <v>10</v>
      </c>
      <c r="CM47" s="194" t="s">
        <v>145</v>
      </c>
      <c r="CN47" s="194">
        <v>0</v>
      </c>
      <c r="CO47" s="194" t="s">
        <v>144</v>
      </c>
      <c r="CP47" s="194">
        <v>0</v>
      </c>
      <c r="CQ47" s="194" t="s">
        <v>142</v>
      </c>
      <c r="CR47" s="194">
        <v>10</v>
      </c>
      <c r="CS47" s="194" t="s">
        <v>142</v>
      </c>
      <c r="CT47" s="194">
        <v>10</v>
      </c>
      <c r="CU47" s="28">
        <f t="shared" si="13"/>
        <v>31</v>
      </c>
      <c r="CV47" s="131"/>
    </row>
    <row r="48" spans="1:100" s="21" customFormat="1" ht="18" customHeight="1" x14ac:dyDescent="0.25">
      <c r="A48" s="105"/>
      <c r="B48" s="217"/>
      <c r="C48" s="105"/>
      <c r="D48" s="221"/>
      <c r="E48" s="195"/>
      <c r="F48" s="225"/>
      <c r="G48" s="200" t="s">
        <v>234</v>
      </c>
      <c r="H48" s="201" t="s">
        <v>235</v>
      </c>
      <c r="I48" s="192" t="s">
        <v>137</v>
      </c>
      <c r="J48" s="120"/>
      <c r="K48" s="193" t="s">
        <v>230</v>
      </c>
      <c r="L48" s="229"/>
      <c r="M48" s="40">
        <f t="shared" si="7"/>
        <v>0</v>
      </c>
      <c r="N48" s="24">
        <f t="shared" si="8"/>
        <v>0</v>
      </c>
      <c r="O48" s="24">
        <f t="shared" si="9"/>
        <v>1</v>
      </c>
      <c r="P48" s="194" t="s">
        <v>139</v>
      </c>
      <c r="Q48" s="194">
        <v>0</v>
      </c>
      <c r="R48" s="194"/>
      <c r="S48" s="194"/>
      <c r="T48" s="194"/>
      <c r="U48" s="194"/>
      <c r="V48" s="194"/>
      <c r="W48" s="194"/>
      <c r="X48" s="194"/>
      <c r="Y48" s="194"/>
      <c r="Z48" s="194"/>
      <c r="AA48" s="194"/>
      <c r="AB48" s="194"/>
      <c r="AC48" s="194"/>
      <c r="AD48" s="194"/>
      <c r="AE48" s="194"/>
      <c r="AF48" s="25">
        <f t="shared" si="10"/>
        <v>0</v>
      </c>
      <c r="AG48" s="194" t="s">
        <v>231</v>
      </c>
      <c r="AH48" s="194" t="s">
        <v>231</v>
      </c>
      <c r="AI48" s="194"/>
      <c r="AJ48" s="194" t="s">
        <v>231</v>
      </c>
      <c r="AK48" s="194" t="s">
        <v>231</v>
      </c>
      <c r="AL48" s="194"/>
      <c r="AM48" s="194" t="s">
        <v>231</v>
      </c>
      <c r="AN48" s="194" t="s">
        <v>231</v>
      </c>
      <c r="AO48" s="194"/>
      <c r="AP48" s="194" t="s">
        <v>231</v>
      </c>
      <c r="AQ48" s="194" t="s">
        <v>231</v>
      </c>
      <c r="AR48" s="194"/>
      <c r="AS48" s="194" t="s">
        <v>231</v>
      </c>
      <c r="AT48" s="194" t="s">
        <v>231</v>
      </c>
      <c r="AU48" s="194"/>
      <c r="AV48" s="194" t="s">
        <v>231</v>
      </c>
      <c r="AW48" s="194" t="s">
        <v>231</v>
      </c>
      <c r="AX48" s="194"/>
      <c r="AY48" s="194" t="s">
        <v>231</v>
      </c>
      <c r="AZ48" s="194" t="s">
        <v>231</v>
      </c>
      <c r="BA48" s="194"/>
      <c r="BB48" s="194" t="s">
        <v>231</v>
      </c>
      <c r="BC48" s="194" t="s">
        <v>231</v>
      </c>
      <c r="BD48" s="194"/>
      <c r="BE48" s="194" t="s">
        <v>231</v>
      </c>
      <c r="BF48" s="194" t="s">
        <v>231</v>
      </c>
      <c r="BG48" s="194"/>
      <c r="BH48" s="194" t="s">
        <v>231</v>
      </c>
      <c r="BI48" s="194" t="s">
        <v>231</v>
      </c>
      <c r="BJ48" s="194"/>
      <c r="BK48" s="194" t="s">
        <v>231</v>
      </c>
      <c r="BL48" s="194" t="s">
        <v>231</v>
      </c>
      <c r="BM48" s="194"/>
      <c r="BN48" s="29">
        <f t="shared" si="11"/>
        <v>0</v>
      </c>
      <c r="BO48" s="194"/>
      <c r="BP48" s="194"/>
      <c r="BQ48" s="194"/>
      <c r="BR48" s="194"/>
      <c r="BS48" s="194"/>
      <c r="BT48" s="194"/>
      <c r="BU48" s="194"/>
      <c r="BV48" s="194"/>
      <c r="BW48" s="28">
        <f t="shared" si="12"/>
        <v>0</v>
      </c>
      <c r="BX48" s="194"/>
      <c r="BY48" s="194"/>
      <c r="BZ48" s="194"/>
      <c r="CA48" s="194"/>
      <c r="CB48" s="194"/>
      <c r="CC48" s="194"/>
      <c r="CD48" s="194"/>
      <c r="CE48" s="194"/>
      <c r="CF48" s="194"/>
      <c r="CG48" s="194"/>
      <c r="CH48" s="194"/>
      <c r="CI48" s="194" t="s">
        <v>144</v>
      </c>
      <c r="CJ48" s="194">
        <v>1</v>
      </c>
      <c r="CK48" s="194"/>
      <c r="CL48" s="194"/>
      <c r="CM48" s="194"/>
      <c r="CN48" s="194"/>
      <c r="CO48" s="194"/>
      <c r="CP48" s="194"/>
      <c r="CQ48" s="194"/>
      <c r="CR48" s="194"/>
      <c r="CS48" s="194"/>
      <c r="CT48" s="194"/>
      <c r="CU48" s="28">
        <f t="shared" si="13"/>
        <v>1</v>
      </c>
      <c r="CV48" s="20"/>
    </row>
    <row r="49" spans="1:101" s="21" customFormat="1" ht="18" customHeight="1" x14ac:dyDescent="0.25">
      <c r="A49" s="105"/>
      <c r="B49" s="217" t="s">
        <v>134</v>
      </c>
      <c r="C49" s="107"/>
      <c r="D49" s="221"/>
      <c r="E49" s="195"/>
      <c r="F49" s="225"/>
      <c r="G49" s="200" t="s">
        <v>236</v>
      </c>
      <c r="H49" s="201" t="s">
        <v>237</v>
      </c>
      <c r="I49" s="192" t="s">
        <v>137</v>
      </c>
      <c r="J49" s="120"/>
      <c r="K49" s="193" t="s">
        <v>138</v>
      </c>
      <c r="L49" s="229"/>
      <c r="M49" s="40">
        <f t="shared" si="7"/>
        <v>78</v>
      </c>
      <c r="N49" s="24">
        <f t="shared" si="8"/>
        <v>21</v>
      </c>
      <c r="O49" s="24">
        <f t="shared" si="9"/>
        <v>19</v>
      </c>
      <c r="P49" s="194" t="s">
        <v>145</v>
      </c>
      <c r="Q49" s="194">
        <v>1</v>
      </c>
      <c r="R49" s="194" t="s">
        <v>152</v>
      </c>
      <c r="S49" s="194">
        <v>0</v>
      </c>
      <c r="T49" s="194" t="s">
        <v>139</v>
      </c>
      <c r="U49" s="194">
        <v>4</v>
      </c>
      <c r="V49" s="194" t="s">
        <v>139</v>
      </c>
      <c r="W49" s="194">
        <v>4</v>
      </c>
      <c r="X49" s="194" t="s">
        <v>140</v>
      </c>
      <c r="Y49" s="194">
        <v>2</v>
      </c>
      <c r="Z49" s="194" t="s">
        <v>142</v>
      </c>
      <c r="AA49" s="194">
        <v>10</v>
      </c>
      <c r="AB49" s="194" t="s">
        <v>139</v>
      </c>
      <c r="AC49" s="194">
        <v>4</v>
      </c>
      <c r="AD49" s="194" t="s">
        <v>141</v>
      </c>
      <c r="AE49" s="194">
        <v>6</v>
      </c>
      <c r="AF49" s="25">
        <f t="shared" si="10"/>
        <v>31</v>
      </c>
      <c r="AG49" s="194" t="s">
        <v>144</v>
      </c>
      <c r="AH49" s="194" t="s">
        <v>144</v>
      </c>
      <c r="AI49" s="194">
        <v>3</v>
      </c>
      <c r="AJ49" s="194" t="s">
        <v>141</v>
      </c>
      <c r="AK49" s="194" t="s">
        <v>141</v>
      </c>
      <c r="AL49" s="194">
        <v>5</v>
      </c>
      <c r="AM49" s="194" t="s">
        <v>144</v>
      </c>
      <c r="AN49" s="194" t="s">
        <v>144</v>
      </c>
      <c r="AO49" s="194">
        <v>3</v>
      </c>
      <c r="AP49" s="194" t="s">
        <v>144</v>
      </c>
      <c r="AQ49" s="194" t="s">
        <v>144</v>
      </c>
      <c r="AR49" s="194">
        <v>3</v>
      </c>
      <c r="AS49" s="194" t="s">
        <v>143</v>
      </c>
      <c r="AT49" s="194" t="s">
        <v>143</v>
      </c>
      <c r="AU49" s="194">
        <v>8</v>
      </c>
      <c r="AV49" s="194" t="s">
        <v>144</v>
      </c>
      <c r="AW49" s="194" t="s">
        <v>144</v>
      </c>
      <c r="AX49" s="194">
        <v>3</v>
      </c>
      <c r="AY49" s="194" t="s">
        <v>144</v>
      </c>
      <c r="AZ49" s="194" t="s">
        <v>144</v>
      </c>
      <c r="BA49" s="194">
        <v>3</v>
      </c>
      <c r="BB49" s="194" t="s">
        <v>143</v>
      </c>
      <c r="BC49" s="194" t="s">
        <v>143</v>
      </c>
      <c r="BD49" s="194">
        <v>8</v>
      </c>
      <c r="BE49" s="194" t="s">
        <v>141</v>
      </c>
      <c r="BF49" s="194" t="s">
        <v>141</v>
      </c>
      <c r="BG49" s="194">
        <v>5</v>
      </c>
      <c r="BH49" s="194" t="s">
        <v>141</v>
      </c>
      <c r="BI49" s="194" t="s">
        <v>141</v>
      </c>
      <c r="BJ49" s="194">
        <v>5</v>
      </c>
      <c r="BK49" s="194" t="s">
        <v>145</v>
      </c>
      <c r="BL49" s="194" t="s">
        <v>145</v>
      </c>
      <c r="BM49" s="194">
        <v>1</v>
      </c>
      <c r="BN49" s="29">
        <f t="shared" si="11"/>
        <v>47</v>
      </c>
      <c r="BO49" s="194" t="s">
        <v>143</v>
      </c>
      <c r="BP49" s="194">
        <v>5</v>
      </c>
      <c r="BQ49" s="194" t="s">
        <v>141</v>
      </c>
      <c r="BR49" s="194">
        <v>4</v>
      </c>
      <c r="BS49" s="194" t="s">
        <v>143</v>
      </c>
      <c r="BT49" s="194">
        <v>6</v>
      </c>
      <c r="BU49" s="194" t="s">
        <v>143</v>
      </c>
      <c r="BV49" s="194">
        <v>6</v>
      </c>
      <c r="BW49" s="28">
        <f t="shared" si="12"/>
        <v>21</v>
      </c>
      <c r="BX49" s="194">
        <v>7</v>
      </c>
      <c r="BY49" s="194">
        <v>10</v>
      </c>
      <c r="BZ49" s="194">
        <v>3</v>
      </c>
      <c r="CA49" s="194">
        <v>2</v>
      </c>
      <c r="CB49" s="194">
        <v>11</v>
      </c>
      <c r="CC49" s="194">
        <v>1</v>
      </c>
      <c r="CD49" s="194">
        <v>9</v>
      </c>
      <c r="CE49" s="194">
        <v>8</v>
      </c>
      <c r="CF49" s="194">
        <v>5</v>
      </c>
      <c r="CG49" s="194">
        <v>6</v>
      </c>
      <c r="CH49" s="194">
        <v>4</v>
      </c>
      <c r="CI49" s="194" t="s">
        <v>144</v>
      </c>
      <c r="CJ49" s="194">
        <v>1</v>
      </c>
      <c r="CK49" s="194" t="s">
        <v>144</v>
      </c>
      <c r="CL49" s="194">
        <v>1</v>
      </c>
      <c r="CM49" s="194" t="s">
        <v>145</v>
      </c>
      <c r="CN49" s="194">
        <v>0</v>
      </c>
      <c r="CO49" s="194" t="s">
        <v>141</v>
      </c>
      <c r="CP49" s="194">
        <v>3</v>
      </c>
      <c r="CQ49" s="194" t="s">
        <v>142</v>
      </c>
      <c r="CR49" s="194">
        <v>10</v>
      </c>
      <c r="CS49" s="194" t="s">
        <v>144</v>
      </c>
      <c r="CT49" s="194">
        <v>4</v>
      </c>
      <c r="CU49" s="28">
        <f t="shared" si="13"/>
        <v>19</v>
      </c>
      <c r="CV49" s="131"/>
    </row>
    <row r="50" spans="1:101" s="21" customFormat="1" ht="18" customHeight="1" x14ac:dyDescent="0.25">
      <c r="A50" s="105"/>
      <c r="B50" s="217"/>
      <c r="C50" s="107"/>
      <c r="D50" s="221"/>
      <c r="E50" s="195"/>
      <c r="F50" s="225" t="s">
        <v>134</v>
      </c>
      <c r="G50" s="200" t="s">
        <v>238</v>
      </c>
      <c r="H50" s="201" t="s">
        <v>239</v>
      </c>
      <c r="I50" s="192" t="s">
        <v>137</v>
      </c>
      <c r="J50" s="120"/>
      <c r="K50" s="193" t="s">
        <v>230</v>
      </c>
      <c r="L50" s="229"/>
      <c r="M50" s="40">
        <f t="shared" si="7"/>
        <v>20</v>
      </c>
      <c r="N50" s="24">
        <f t="shared" si="8"/>
        <v>27</v>
      </c>
      <c r="O50" s="24">
        <f t="shared" si="9"/>
        <v>31</v>
      </c>
      <c r="P50" s="194" t="s">
        <v>139</v>
      </c>
      <c r="Q50" s="194">
        <v>0</v>
      </c>
      <c r="R50" s="194" t="s">
        <v>152</v>
      </c>
      <c r="S50" s="194">
        <v>0</v>
      </c>
      <c r="T50" s="194" t="s">
        <v>152</v>
      </c>
      <c r="U50" s="194">
        <v>0</v>
      </c>
      <c r="V50" s="194" t="s">
        <v>152</v>
      </c>
      <c r="W50" s="194">
        <v>0</v>
      </c>
      <c r="X50" s="194" t="s">
        <v>140</v>
      </c>
      <c r="Y50" s="194">
        <v>2</v>
      </c>
      <c r="Z50" s="194" t="s">
        <v>142</v>
      </c>
      <c r="AA50" s="194">
        <v>10</v>
      </c>
      <c r="AB50" s="194" t="s">
        <v>152</v>
      </c>
      <c r="AC50" s="194">
        <v>0</v>
      </c>
      <c r="AD50" s="194" t="s">
        <v>143</v>
      </c>
      <c r="AE50" s="194">
        <v>8</v>
      </c>
      <c r="AF50" s="25">
        <f t="shared" si="10"/>
        <v>20</v>
      </c>
      <c r="AG50" s="194" t="s">
        <v>231</v>
      </c>
      <c r="AH50" s="194" t="s">
        <v>231</v>
      </c>
      <c r="AI50" s="194"/>
      <c r="AJ50" s="194" t="s">
        <v>231</v>
      </c>
      <c r="AK50" s="194" t="s">
        <v>231</v>
      </c>
      <c r="AL50" s="194"/>
      <c r="AM50" s="194" t="s">
        <v>231</v>
      </c>
      <c r="AN50" s="194" t="s">
        <v>231</v>
      </c>
      <c r="AO50" s="194"/>
      <c r="AP50" s="194" t="s">
        <v>231</v>
      </c>
      <c r="AQ50" s="194" t="s">
        <v>231</v>
      </c>
      <c r="AR50" s="194"/>
      <c r="AS50" s="194" t="s">
        <v>231</v>
      </c>
      <c r="AT50" s="194" t="s">
        <v>231</v>
      </c>
      <c r="AU50" s="194"/>
      <c r="AV50" s="194" t="s">
        <v>231</v>
      </c>
      <c r="AW50" s="194" t="s">
        <v>231</v>
      </c>
      <c r="AX50" s="194"/>
      <c r="AY50" s="194" t="s">
        <v>231</v>
      </c>
      <c r="AZ50" s="194" t="s">
        <v>231</v>
      </c>
      <c r="BA50" s="194"/>
      <c r="BB50" s="194" t="s">
        <v>231</v>
      </c>
      <c r="BC50" s="194" t="s">
        <v>231</v>
      </c>
      <c r="BD50" s="194"/>
      <c r="BE50" s="194" t="s">
        <v>231</v>
      </c>
      <c r="BF50" s="194" t="s">
        <v>231</v>
      </c>
      <c r="BG50" s="194"/>
      <c r="BH50" s="194" t="s">
        <v>231</v>
      </c>
      <c r="BI50" s="194" t="s">
        <v>231</v>
      </c>
      <c r="BJ50" s="194"/>
      <c r="BK50" s="194" t="s">
        <v>231</v>
      </c>
      <c r="BL50" s="194" t="s">
        <v>231</v>
      </c>
      <c r="BM50" s="194"/>
      <c r="BN50" s="29">
        <f t="shared" si="11"/>
        <v>0</v>
      </c>
      <c r="BO50" s="194" t="s">
        <v>143</v>
      </c>
      <c r="BP50" s="194">
        <v>5</v>
      </c>
      <c r="BQ50" s="194" t="s">
        <v>143</v>
      </c>
      <c r="BR50" s="194">
        <v>6</v>
      </c>
      <c r="BS50" s="194" t="s">
        <v>143</v>
      </c>
      <c r="BT50" s="194">
        <v>6</v>
      </c>
      <c r="BU50" s="194" t="s">
        <v>142</v>
      </c>
      <c r="BV50" s="194">
        <v>10</v>
      </c>
      <c r="BW50" s="28">
        <f t="shared" si="12"/>
        <v>27</v>
      </c>
      <c r="BX50" s="194"/>
      <c r="BY50" s="194"/>
      <c r="BZ50" s="194"/>
      <c r="CA50" s="194"/>
      <c r="CB50" s="194"/>
      <c r="CC50" s="194"/>
      <c r="CD50" s="194"/>
      <c r="CE50" s="194"/>
      <c r="CF50" s="194"/>
      <c r="CG50" s="194"/>
      <c r="CH50" s="194"/>
      <c r="CI50" s="194" t="s">
        <v>144</v>
      </c>
      <c r="CJ50" s="194">
        <v>1</v>
      </c>
      <c r="CK50" s="194" t="s">
        <v>142</v>
      </c>
      <c r="CL50" s="194">
        <v>10</v>
      </c>
      <c r="CM50" s="194" t="s">
        <v>145</v>
      </c>
      <c r="CN50" s="194">
        <v>0</v>
      </c>
      <c r="CO50" s="194" t="s">
        <v>144</v>
      </c>
      <c r="CP50" s="194">
        <v>0</v>
      </c>
      <c r="CQ50" s="194" t="s">
        <v>142</v>
      </c>
      <c r="CR50" s="194">
        <v>10</v>
      </c>
      <c r="CS50" s="194" t="s">
        <v>142</v>
      </c>
      <c r="CT50" s="194">
        <v>10</v>
      </c>
      <c r="CU50" s="28">
        <f t="shared" si="13"/>
        <v>31</v>
      </c>
      <c r="CV50" s="131"/>
    </row>
    <row r="51" spans="1:101" s="21" customFormat="1" ht="18" customHeight="1" x14ac:dyDescent="0.25">
      <c r="A51" s="105"/>
      <c r="B51" s="217"/>
      <c r="C51" s="107"/>
      <c r="D51" s="221"/>
      <c r="E51" s="196"/>
      <c r="F51" s="225" t="s">
        <v>134</v>
      </c>
      <c r="G51" s="190" t="s">
        <v>240</v>
      </c>
      <c r="H51" s="191" t="s">
        <v>241</v>
      </c>
      <c r="I51" s="192" t="s">
        <v>137</v>
      </c>
      <c r="J51" s="120"/>
      <c r="K51" s="193" t="s">
        <v>138</v>
      </c>
      <c r="L51" s="229"/>
      <c r="M51" s="40">
        <f t="shared" si="7"/>
        <v>46</v>
      </c>
      <c r="N51" s="24">
        <f t="shared" si="8"/>
        <v>21</v>
      </c>
      <c r="O51" s="24">
        <f t="shared" si="9"/>
        <v>25</v>
      </c>
      <c r="P51" s="194" t="s">
        <v>139</v>
      </c>
      <c r="Q51" s="194">
        <v>0</v>
      </c>
      <c r="R51" s="194" t="s">
        <v>152</v>
      </c>
      <c r="S51" s="194">
        <v>0</v>
      </c>
      <c r="T51" s="194" t="s">
        <v>152</v>
      </c>
      <c r="U51" s="194">
        <v>0</v>
      </c>
      <c r="V51" s="194" t="s">
        <v>140</v>
      </c>
      <c r="W51" s="194">
        <v>2</v>
      </c>
      <c r="X51" s="194" t="s">
        <v>152</v>
      </c>
      <c r="Y51" s="194">
        <v>0</v>
      </c>
      <c r="Z51" s="194" t="s">
        <v>145</v>
      </c>
      <c r="AA51" s="194">
        <v>2</v>
      </c>
      <c r="AB51" s="194" t="s">
        <v>140</v>
      </c>
      <c r="AC51" s="194">
        <v>2</v>
      </c>
      <c r="AD51" s="194" t="s">
        <v>144</v>
      </c>
      <c r="AE51" s="194">
        <v>4</v>
      </c>
      <c r="AF51" s="25">
        <f t="shared" si="10"/>
        <v>10</v>
      </c>
      <c r="AG51" s="194" t="s">
        <v>144</v>
      </c>
      <c r="AH51" s="194" t="s">
        <v>144</v>
      </c>
      <c r="AI51" s="194">
        <v>3</v>
      </c>
      <c r="AJ51" s="194" t="s">
        <v>144</v>
      </c>
      <c r="AK51" s="194" t="s">
        <v>144</v>
      </c>
      <c r="AL51" s="194">
        <v>3</v>
      </c>
      <c r="AM51" s="194" t="s">
        <v>144</v>
      </c>
      <c r="AN51" s="194" t="s">
        <v>144</v>
      </c>
      <c r="AO51" s="194">
        <v>3</v>
      </c>
      <c r="AP51" s="194" t="s">
        <v>144</v>
      </c>
      <c r="AQ51" s="194" t="s">
        <v>144</v>
      </c>
      <c r="AR51" s="194">
        <v>3</v>
      </c>
      <c r="AS51" s="194" t="s">
        <v>144</v>
      </c>
      <c r="AT51" s="194" t="s">
        <v>144</v>
      </c>
      <c r="AU51" s="194">
        <v>3</v>
      </c>
      <c r="AV51" s="194" t="s">
        <v>144</v>
      </c>
      <c r="AW51" s="194" t="s">
        <v>144</v>
      </c>
      <c r="AX51" s="194">
        <v>3</v>
      </c>
      <c r="AY51" s="194" t="s">
        <v>144</v>
      </c>
      <c r="AZ51" s="194" t="s">
        <v>144</v>
      </c>
      <c r="BA51" s="194">
        <v>3</v>
      </c>
      <c r="BB51" s="194" t="s">
        <v>141</v>
      </c>
      <c r="BC51" s="194" t="s">
        <v>141</v>
      </c>
      <c r="BD51" s="194">
        <v>5</v>
      </c>
      <c r="BE51" s="194" t="s">
        <v>144</v>
      </c>
      <c r="BF51" s="194" t="s">
        <v>144</v>
      </c>
      <c r="BG51" s="194">
        <v>3</v>
      </c>
      <c r="BH51" s="194" t="s">
        <v>144</v>
      </c>
      <c r="BI51" s="194" t="s">
        <v>144</v>
      </c>
      <c r="BJ51" s="194">
        <v>3</v>
      </c>
      <c r="BK51" s="194" t="s">
        <v>181</v>
      </c>
      <c r="BL51" s="194" t="s">
        <v>181</v>
      </c>
      <c r="BM51" s="202">
        <v>4</v>
      </c>
      <c r="BN51" s="29">
        <f t="shared" si="11"/>
        <v>36</v>
      </c>
      <c r="BO51" s="194" t="s">
        <v>183</v>
      </c>
      <c r="BP51" s="203">
        <v>3</v>
      </c>
      <c r="BQ51" s="194" t="s">
        <v>143</v>
      </c>
      <c r="BR51" s="194">
        <v>6</v>
      </c>
      <c r="BS51" s="194" t="s">
        <v>143</v>
      </c>
      <c r="BT51" s="194">
        <v>6</v>
      </c>
      <c r="BU51" s="194" t="s">
        <v>143</v>
      </c>
      <c r="BV51" s="194">
        <v>6</v>
      </c>
      <c r="BW51" s="28">
        <f t="shared" si="12"/>
        <v>21</v>
      </c>
      <c r="BX51" s="194">
        <v>8</v>
      </c>
      <c r="BY51" s="194">
        <v>10</v>
      </c>
      <c r="BZ51" s="194">
        <v>1</v>
      </c>
      <c r="CA51" s="194">
        <v>3</v>
      </c>
      <c r="CB51" s="194">
        <v>9</v>
      </c>
      <c r="CC51" s="194">
        <v>2</v>
      </c>
      <c r="CD51" s="194">
        <v>7</v>
      </c>
      <c r="CE51" s="194">
        <v>11</v>
      </c>
      <c r="CF51" s="194">
        <v>5</v>
      </c>
      <c r="CG51" s="194">
        <v>4</v>
      </c>
      <c r="CH51" s="194">
        <v>6</v>
      </c>
      <c r="CI51" s="194" t="s">
        <v>144</v>
      </c>
      <c r="CJ51" s="194">
        <v>1</v>
      </c>
      <c r="CK51" s="194" t="s">
        <v>143</v>
      </c>
      <c r="CL51" s="194">
        <v>7</v>
      </c>
      <c r="CM51" s="194" t="s">
        <v>145</v>
      </c>
      <c r="CN51" s="194">
        <v>0</v>
      </c>
      <c r="CO51" s="194" t="s">
        <v>141</v>
      </c>
      <c r="CP51" s="194">
        <v>3</v>
      </c>
      <c r="CQ51" s="194" t="s">
        <v>142</v>
      </c>
      <c r="CR51" s="194">
        <v>10</v>
      </c>
      <c r="CS51" s="194" t="s">
        <v>144</v>
      </c>
      <c r="CT51" s="194">
        <v>4</v>
      </c>
      <c r="CU51" s="28">
        <f t="shared" si="13"/>
        <v>25</v>
      </c>
      <c r="CV51" s="131"/>
    </row>
    <row r="52" spans="1:101" s="21" customFormat="1" ht="18" customHeight="1" x14ac:dyDescent="0.25">
      <c r="A52" s="105"/>
      <c r="B52" s="217" t="s">
        <v>134</v>
      </c>
      <c r="C52" s="105"/>
      <c r="D52" s="221" t="s">
        <v>134</v>
      </c>
      <c r="E52" s="195"/>
      <c r="F52" s="225"/>
      <c r="G52" s="190" t="s">
        <v>242</v>
      </c>
      <c r="H52" s="191" t="s">
        <v>243</v>
      </c>
      <c r="I52" s="192" t="s">
        <v>137</v>
      </c>
      <c r="J52" s="120"/>
      <c r="K52" s="193" t="s">
        <v>138</v>
      </c>
      <c r="L52" s="229"/>
      <c r="M52" s="40">
        <f t="shared" si="7"/>
        <v>79</v>
      </c>
      <c r="N52" s="24">
        <f t="shared" si="8"/>
        <v>40</v>
      </c>
      <c r="O52" s="24">
        <f t="shared" si="9"/>
        <v>23</v>
      </c>
      <c r="P52" s="194" t="s">
        <v>139</v>
      </c>
      <c r="Q52" s="194">
        <v>0</v>
      </c>
      <c r="R52" s="194" t="s">
        <v>140</v>
      </c>
      <c r="S52" s="194">
        <v>2</v>
      </c>
      <c r="T52" s="194" t="s">
        <v>145</v>
      </c>
      <c r="U52" s="194">
        <v>6</v>
      </c>
      <c r="V52" s="194" t="s">
        <v>139</v>
      </c>
      <c r="W52" s="194">
        <v>4</v>
      </c>
      <c r="X52" s="194" t="s">
        <v>140</v>
      </c>
      <c r="Y52" s="194">
        <v>2</v>
      </c>
      <c r="Z52" s="194" t="s">
        <v>142</v>
      </c>
      <c r="AA52" s="194">
        <v>10</v>
      </c>
      <c r="AB52" s="194" t="s">
        <v>139</v>
      </c>
      <c r="AC52" s="194">
        <v>4</v>
      </c>
      <c r="AD52" s="194" t="s">
        <v>144</v>
      </c>
      <c r="AE52" s="194">
        <v>4</v>
      </c>
      <c r="AF52" s="25">
        <f t="shared" si="10"/>
        <v>32</v>
      </c>
      <c r="AG52" s="194" t="s">
        <v>141</v>
      </c>
      <c r="AH52" s="194" t="s">
        <v>141</v>
      </c>
      <c r="AI52" s="194">
        <v>5</v>
      </c>
      <c r="AJ52" s="194" t="s">
        <v>141</v>
      </c>
      <c r="AK52" s="194" t="s">
        <v>141</v>
      </c>
      <c r="AL52" s="194">
        <v>5</v>
      </c>
      <c r="AM52" s="194" t="s">
        <v>144</v>
      </c>
      <c r="AN52" s="194" t="s">
        <v>144</v>
      </c>
      <c r="AO52" s="194">
        <v>3</v>
      </c>
      <c r="AP52" s="194" t="s">
        <v>141</v>
      </c>
      <c r="AQ52" s="194" t="s">
        <v>141</v>
      </c>
      <c r="AR52" s="194">
        <v>5</v>
      </c>
      <c r="AS52" s="194" t="s">
        <v>141</v>
      </c>
      <c r="AT52" s="194" t="s">
        <v>144</v>
      </c>
      <c r="AU52" s="202">
        <v>4</v>
      </c>
      <c r="AV52" s="194" t="s">
        <v>144</v>
      </c>
      <c r="AW52" s="194" t="s">
        <v>144</v>
      </c>
      <c r="AX52" s="194">
        <v>3</v>
      </c>
      <c r="AY52" s="194" t="s">
        <v>144</v>
      </c>
      <c r="AZ52" s="194" t="s">
        <v>144</v>
      </c>
      <c r="BA52" s="194">
        <v>3</v>
      </c>
      <c r="BB52" s="194" t="s">
        <v>143</v>
      </c>
      <c r="BC52" s="194" t="s">
        <v>143</v>
      </c>
      <c r="BD52" s="194">
        <v>8</v>
      </c>
      <c r="BE52" s="194" t="s">
        <v>141</v>
      </c>
      <c r="BF52" s="194" t="s">
        <v>141</v>
      </c>
      <c r="BG52" s="194">
        <v>5</v>
      </c>
      <c r="BH52" s="194" t="s">
        <v>141</v>
      </c>
      <c r="BI52" s="194" t="s">
        <v>141</v>
      </c>
      <c r="BJ52" s="194">
        <v>5</v>
      </c>
      <c r="BK52" s="194" t="s">
        <v>145</v>
      </c>
      <c r="BL52" s="194" t="s">
        <v>145</v>
      </c>
      <c r="BM52" s="194">
        <v>1</v>
      </c>
      <c r="BN52" s="29">
        <f t="shared" si="11"/>
        <v>47</v>
      </c>
      <c r="BO52" s="194" t="s">
        <v>142</v>
      </c>
      <c r="BP52" s="194">
        <v>10</v>
      </c>
      <c r="BQ52" s="194" t="s">
        <v>142</v>
      </c>
      <c r="BR52" s="194">
        <v>10</v>
      </c>
      <c r="BS52" s="194" t="s">
        <v>142</v>
      </c>
      <c r="BT52" s="194">
        <v>10</v>
      </c>
      <c r="BU52" s="194" t="s">
        <v>142</v>
      </c>
      <c r="BV52" s="194">
        <v>10</v>
      </c>
      <c r="BW52" s="28">
        <f t="shared" si="12"/>
        <v>40</v>
      </c>
      <c r="BX52" s="194">
        <v>7</v>
      </c>
      <c r="BY52" s="194">
        <v>11</v>
      </c>
      <c r="BZ52" s="194">
        <v>2</v>
      </c>
      <c r="CA52" s="194">
        <v>3</v>
      </c>
      <c r="CB52" s="194">
        <v>8</v>
      </c>
      <c r="CC52" s="194">
        <v>1</v>
      </c>
      <c r="CD52" s="194">
        <v>9</v>
      </c>
      <c r="CE52" s="194">
        <v>10</v>
      </c>
      <c r="CF52" s="194">
        <v>6</v>
      </c>
      <c r="CG52" s="194">
        <v>5</v>
      </c>
      <c r="CH52" s="194">
        <v>4</v>
      </c>
      <c r="CI52" s="194" t="s">
        <v>144</v>
      </c>
      <c r="CJ52" s="194">
        <v>1</v>
      </c>
      <c r="CK52" s="194" t="s">
        <v>144</v>
      </c>
      <c r="CL52" s="194">
        <v>1</v>
      </c>
      <c r="CM52" s="194" t="s">
        <v>145</v>
      </c>
      <c r="CN52" s="194">
        <v>0</v>
      </c>
      <c r="CO52" s="194" t="s">
        <v>141</v>
      </c>
      <c r="CP52" s="194">
        <v>3</v>
      </c>
      <c r="CQ52" s="194" t="s">
        <v>142</v>
      </c>
      <c r="CR52" s="194">
        <v>10</v>
      </c>
      <c r="CS52" s="194" t="s">
        <v>143</v>
      </c>
      <c r="CT52" s="194">
        <v>8</v>
      </c>
      <c r="CU52" s="28">
        <f t="shared" si="13"/>
        <v>23</v>
      </c>
      <c r="CV52" s="131"/>
    </row>
    <row r="53" spans="1:101" s="21" customFormat="1" ht="18" customHeight="1" x14ac:dyDescent="0.25">
      <c r="A53" s="188"/>
      <c r="B53" s="217" t="s">
        <v>134</v>
      </c>
      <c r="C53" s="105"/>
      <c r="D53" s="221" t="s">
        <v>134</v>
      </c>
      <c r="E53" s="195"/>
      <c r="F53" s="225"/>
      <c r="G53" s="190" t="s">
        <v>244</v>
      </c>
      <c r="H53" s="191" t="s">
        <v>245</v>
      </c>
      <c r="I53" s="192" t="s">
        <v>137</v>
      </c>
      <c r="J53" s="120"/>
      <c r="K53" s="193" t="s">
        <v>138</v>
      </c>
      <c r="L53" s="229"/>
      <c r="M53" s="40">
        <f t="shared" si="7"/>
        <v>75</v>
      </c>
      <c r="N53" s="24">
        <f t="shared" si="8"/>
        <v>35</v>
      </c>
      <c r="O53" s="24">
        <f t="shared" si="9"/>
        <v>23</v>
      </c>
      <c r="P53" s="194" t="s">
        <v>139</v>
      </c>
      <c r="Q53" s="194">
        <v>0</v>
      </c>
      <c r="R53" s="194" t="s">
        <v>140</v>
      </c>
      <c r="S53" s="194">
        <v>2</v>
      </c>
      <c r="T53" s="194" t="s">
        <v>145</v>
      </c>
      <c r="U53" s="194">
        <v>6</v>
      </c>
      <c r="V53" s="194" t="s">
        <v>139</v>
      </c>
      <c r="W53" s="194">
        <v>4</v>
      </c>
      <c r="X53" s="194" t="s">
        <v>140</v>
      </c>
      <c r="Y53" s="194">
        <v>2</v>
      </c>
      <c r="Z53" s="194" t="s">
        <v>143</v>
      </c>
      <c r="AA53" s="194">
        <v>9</v>
      </c>
      <c r="AB53" s="194" t="s">
        <v>139</v>
      </c>
      <c r="AC53" s="194">
        <v>4</v>
      </c>
      <c r="AD53" s="194" t="s">
        <v>144</v>
      </c>
      <c r="AE53" s="194">
        <v>4</v>
      </c>
      <c r="AF53" s="25">
        <f t="shared" si="10"/>
        <v>31</v>
      </c>
      <c r="AG53" s="194" t="s">
        <v>141</v>
      </c>
      <c r="AH53" s="194" t="s">
        <v>141</v>
      </c>
      <c r="AI53" s="194">
        <v>5</v>
      </c>
      <c r="AJ53" s="194" t="s">
        <v>141</v>
      </c>
      <c r="AK53" s="194" t="s">
        <v>141</v>
      </c>
      <c r="AL53" s="194">
        <v>5</v>
      </c>
      <c r="AM53" s="194" t="s">
        <v>144</v>
      </c>
      <c r="AN53" s="194" t="s">
        <v>144</v>
      </c>
      <c r="AO53" s="194">
        <v>3</v>
      </c>
      <c r="AP53" s="194" t="s">
        <v>141</v>
      </c>
      <c r="AQ53" s="194" t="s">
        <v>141</v>
      </c>
      <c r="AR53" s="194">
        <v>5</v>
      </c>
      <c r="AS53" s="194" t="s">
        <v>144</v>
      </c>
      <c r="AT53" s="194" t="s">
        <v>144</v>
      </c>
      <c r="AU53" s="194">
        <v>3</v>
      </c>
      <c r="AV53" s="194" t="s">
        <v>144</v>
      </c>
      <c r="AW53" s="194" t="s">
        <v>144</v>
      </c>
      <c r="AX53" s="194">
        <v>3</v>
      </c>
      <c r="AY53" s="194" t="s">
        <v>144</v>
      </c>
      <c r="AZ53" s="194" t="s">
        <v>144</v>
      </c>
      <c r="BA53" s="194">
        <v>3</v>
      </c>
      <c r="BB53" s="194" t="s">
        <v>143</v>
      </c>
      <c r="BC53" s="194" t="s">
        <v>143</v>
      </c>
      <c r="BD53" s="194">
        <v>8</v>
      </c>
      <c r="BE53" s="194" t="s">
        <v>141</v>
      </c>
      <c r="BF53" s="194" t="s">
        <v>141</v>
      </c>
      <c r="BG53" s="194">
        <v>5</v>
      </c>
      <c r="BH53" s="194" t="s">
        <v>144</v>
      </c>
      <c r="BI53" s="194" t="s">
        <v>144</v>
      </c>
      <c r="BJ53" s="194">
        <v>3</v>
      </c>
      <c r="BK53" s="194" t="s">
        <v>145</v>
      </c>
      <c r="BL53" s="194" t="s">
        <v>145</v>
      </c>
      <c r="BM53" s="194">
        <v>1</v>
      </c>
      <c r="BN53" s="29">
        <f t="shared" si="11"/>
        <v>44</v>
      </c>
      <c r="BO53" s="194" t="s">
        <v>143</v>
      </c>
      <c r="BP53" s="194">
        <v>5</v>
      </c>
      <c r="BQ53" s="194" t="s">
        <v>142</v>
      </c>
      <c r="BR53" s="194">
        <v>10</v>
      </c>
      <c r="BS53" s="194" t="s">
        <v>142</v>
      </c>
      <c r="BT53" s="194">
        <v>10</v>
      </c>
      <c r="BU53" s="194" t="s">
        <v>142</v>
      </c>
      <c r="BV53" s="194">
        <v>10</v>
      </c>
      <c r="BW53" s="28">
        <f t="shared" si="12"/>
        <v>35</v>
      </c>
      <c r="BX53" s="194">
        <v>7</v>
      </c>
      <c r="BY53" s="194">
        <v>11</v>
      </c>
      <c r="BZ53" s="194">
        <v>2</v>
      </c>
      <c r="CA53" s="194">
        <v>3</v>
      </c>
      <c r="CB53" s="194">
        <v>8</v>
      </c>
      <c r="CC53" s="194">
        <v>1</v>
      </c>
      <c r="CD53" s="194">
        <v>9</v>
      </c>
      <c r="CE53" s="194">
        <v>10</v>
      </c>
      <c r="CF53" s="194">
        <v>6</v>
      </c>
      <c r="CG53" s="194">
        <v>5</v>
      </c>
      <c r="CH53" s="194">
        <v>4</v>
      </c>
      <c r="CI53" s="194" t="s">
        <v>144</v>
      </c>
      <c r="CJ53" s="194">
        <v>1</v>
      </c>
      <c r="CK53" s="194" t="s">
        <v>144</v>
      </c>
      <c r="CL53" s="194">
        <v>1</v>
      </c>
      <c r="CM53" s="194" t="s">
        <v>145</v>
      </c>
      <c r="CN53" s="194">
        <v>0</v>
      </c>
      <c r="CO53" s="194" t="s">
        <v>141</v>
      </c>
      <c r="CP53" s="194">
        <v>3</v>
      </c>
      <c r="CQ53" s="194" t="s">
        <v>142</v>
      </c>
      <c r="CR53" s="194">
        <v>10</v>
      </c>
      <c r="CS53" s="194" t="s">
        <v>143</v>
      </c>
      <c r="CT53" s="194">
        <v>8</v>
      </c>
      <c r="CU53" s="28">
        <f t="shared" si="13"/>
        <v>23</v>
      </c>
      <c r="CV53" s="131"/>
    </row>
    <row r="54" spans="1:101" s="21" customFormat="1" ht="18" customHeight="1" x14ac:dyDescent="0.25">
      <c r="A54" s="105"/>
      <c r="B54" s="217" t="s">
        <v>134</v>
      </c>
      <c r="C54" s="105"/>
      <c r="D54" s="221" t="s">
        <v>134</v>
      </c>
      <c r="E54" s="195"/>
      <c r="F54" s="225"/>
      <c r="G54" s="200" t="s">
        <v>246</v>
      </c>
      <c r="H54" s="201" t="s">
        <v>247</v>
      </c>
      <c r="I54" s="192" t="s">
        <v>137</v>
      </c>
      <c r="J54" s="120"/>
      <c r="K54" s="193" t="s">
        <v>138</v>
      </c>
      <c r="L54" s="229" t="s">
        <v>134</v>
      </c>
      <c r="M54" s="40">
        <f t="shared" si="7"/>
        <v>84</v>
      </c>
      <c r="N54" s="24">
        <f t="shared" si="8"/>
        <v>35</v>
      </c>
      <c r="O54" s="24">
        <f t="shared" si="9"/>
        <v>22</v>
      </c>
      <c r="P54" s="194" t="s">
        <v>145</v>
      </c>
      <c r="Q54" s="194">
        <v>1</v>
      </c>
      <c r="R54" s="194" t="s">
        <v>139</v>
      </c>
      <c r="S54" s="194">
        <v>6</v>
      </c>
      <c r="T54" s="194" t="s">
        <v>145</v>
      </c>
      <c r="U54" s="194">
        <v>6</v>
      </c>
      <c r="V54" s="194" t="s">
        <v>139</v>
      </c>
      <c r="W54" s="194">
        <v>4</v>
      </c>
      <c r="X54" s="194" t="s">
        <v>139</v>
      </c>
      <c r="Y54" s="194">
        <v>6</v>
      </c>
      <c r="Z54" s="194" t="s">
        <v>142</v>
      </c>
      <c r="AA54" s="194">
        <v>10</v>
      </c>
      <c r="AB54" s="194" t="s">
        <v>140</v>
      </c>
      <c r="AC54" s="194">
        <v>2</v>
      </c>
      <c r="AD54" s="194" t="s">
        <v>141</v>
      </c>
      <c r="AE54" s="194">
        <v>6</v>
      </c>
      <c r="AF54" s="25">
        <f t="shared" si="10"/>
        <v>41</v>
      </c>
      <c r="AG54" s="194" t="s">
        <v>181</v>
      </c>
      <c r="AH54" s="194" t="s">
        <v>181</v>
      </c>
      <c r="AI54" s="202">
        <v>4</v>
      </c>
      <c r="AJ54" s="194" t="s">
        <v>182</v>
      </c>
      <c r="AK54" s="194" t="s">
        <v>141</v>
      </c>
      <c r="AL54" s="202">
        <v>7</v>
      </c>
      <c r="AM54" s="194" t="s">
        <v>248</v>
      </c>
      <c r="AN54" s="194" t="s">
        <v>248</v>
      </c>
      <c r="AO54" s="194">
        <v>2</v>
      </c>
      <c r="AP54" s="194" t="s">
        <v>144</v>
      </c>
      <c r="AQ54" s="194" t="s">
        <v>144</v>
      </c>
      <c r="AR54" s="194">
        <v>3</v>
      </c>
      <c r="AS54" s="194" t="s">
        <v>248</v>
      </c>
      <c r="AT54" s="194" t="s">
        <v>248</v>
      </c>
      <c r="AU54" s="194">
        <v>2</v>
      </c>
      <c r="AV54" s="194" t="s">
        <v>144</v>
      </c>
      <c r="AW54" s="194" t="s">
        <v>144</v>
      </c>
      <c r="AX54" s="194">
        <v>3</v>
      </c>
      <c r="AY54" s="194" t="s">
        <v>183</v>
      </c>
      <c r="AZ54" s="194" t="s">
        <v>141</v>
      </c>
      <c r="BA54" s="202">
        <v>6</v>
      </c>
      <c r="BB54" s="194" t="s">
        <v>249</v>
      </c>
      <c r="BC54" s="194" t="s">
        <v>183</v>
      </c>
      <c r="BD54" s="202">
        <v>8</v>
      </c>
      <c r="BE54" s="194" t="s">
        <v>141</v>
      </c>
      <c r="BF54" s="194" t="s">
        <v>141</v>
      </c>
      <c r="BG54" s="194">
        <v>5</v>
      </c>
      <c r="BH54" s="194" t="s">
        <v>248</v>
      </c>
      <c r="BI54" s="194" t="s">
        <v>248</v>
      </c>
      <c r="BJ54" s="194">
        <v>2</v>
      </c>
      <c r="BK54" s="194" t="s">
        <v>145</v>
      </c>
      <c r="BL54" s="194" t="s">
        <v>145</v>
      </c>
      <c r="BM54" s="194">
        <v>1</v>
      </c>
      <c r="BN54" s="29">
        <f t="shared" si="11"/>
        <v>43</v>
      </c>
      <c r="BO54" s="194" t="s">
        <v>143</v>
      </c>
      <c r="BP54" s="194">
        <v>5</v>
      </c>
      <c r="BQ54" s="194" t="s">
        <v>142</v>
      </c>
      <c r="BR54" s="194">
        <v>10</v>
      </c>
      <c r="BS54" s="194" t="s">
        <v>142</v>
      </c>
      <c r="BT54" s="194">
        <v>10</v>
      </c>
      <c r="BU54" s="194" t="s">
        <v>142</v>
      </c>
      <c r="BV54" s="194">
        <v>10</v>
      </c>
      <c r="BW54" s="28">
        <f t="shared" si="12"/>
        <v>35</v>
      </c>
      <c r="BX54" s="194">
        <v>3</v>
      </c>
      <c r="BY54" s="194">
        <v>9</v>
      </c>
      <c r="BZ54" s="194">
        <v>2</v>
      </c>
      <c r="CA54" s="194">
        <v>4</v>
      </c>
      <c r="CB54" s="194">
        <v>8</v>
      </c>
      <c r="CC54" s="194">
        <v>1</v>
      </c>
      <c r="CD54" s="194">
        <v>11</v>
      </c>
      <c r="CE54" s="194">
        <v>10</v>
      </c>
      <c r="CF54" s="194">
        <v>7</v>
      </c>
      <c r="CG54" s="194">
        <v>6</v>
      </c>
      <c r="CH54" s="194">
        <v>5</v>
      </c>
      <c r="CI54" s="194" t="s">
        <v>144</v>
      </c>
      <c r="CJ54" s="194">
        <v>1</v>
      </c>
      <c r="CK54" s="194" t="s">
        <v>141</v>
      </c>
      <c r="CL54" s="194">
        <v>3</v>
      </c>
      <c r="CM54" s="194" t="s">
        <v>145</v>
      </c>
      <c r="CN54" s="194">
        <v>0</v>
      </c>
      <c r="CO54" s="194" t="s">
        <v>141</v>
      </c>
      <c r="CP54" s="194">
        <v>3</v>
      </c>
      <c r="CQ54" s="194" t="s">
        <v>142</v>
      </c>
      <c r="CR54" s="194">
        <v>10</v>
      </c>
      <c r="CS54" s="194" t="s">
        <v>250</v>
      </c>
      <c r="CT54" s="203">
        <v>5</v>
      </c>
      <c r="CU54" s="28">
        <f t="shared" si="13"/>
        <v>22</v>
      </c>
      <c r="CV54" s="131"/>
    </row>
    <row r="55" spans="1:101" s="21" customFormat="1" ht="18" customHeight="1" x14ac:dyDescent="0.25">
      <c r="A55" s="105"/>
      <c r="B55" s="217"/>
      <c r="C55" s="107"/>
      <c r="D55" s="221"/>
      <c r="E55" s="199"/>
      <c r="F55" s="225" t="s">
        <v>134</v>
      </c>
      <c r="G55" s="190" t="s">
        <v>251</v>
      </c>
      <c r="H55" s="191" t="s">
        <v>252</v>
      </c>
      <c r="I55" s="192" t="s">
        <v>137</v>
      </c>
      <c r="J55" s="120"/>
      <c r="K55" s="193" t="s">
        <v>230</v>
      </c>
      <c r="L55" s="229"/>
      <c r="M55" s="40">
        <f t="shared" si="7"/>
        <v>13</v>
      </c>
      <c r="N55" s="24">
        <f t="shared" si="8"/>
        <v>29</v>
      </c>
      <c r="O55" s="24">
        <f t="shared" si="9"/>
        <v>47</v>
      </c>
      <c r="P55" s="194" t="s">
        <v>139</v>
      </c>
      <c r="Q55" s="194">
        <v>0</v>
      </c>
      <c r="R55" s="194" t="s">
        <v>152</v>
      </c>
      <c r="S55" s="194">
        <v>0</v>
      </c>
      <c r="T55" s="194" t="s">
        <v>152</v>
      </c>
      <c r="U55" s="194">
        <v>0</v>
      </c>
      <c r="V55" s="194" t="s">
        <v>152</v>
      </c>
      <c r="W55" s="194">
        <v>0</v>
      </c>
      <c r="X55" s="194" t="s">
        <v>152</v>
      </c>
      <c r="Y55" s="194">
        <v>0</v>
      </c>
      <c r="Z55" s="194" t="s">
        <v>143</v>
      </c>
      <c r="AA55" s="194">
        <v>9</v>
      </c>
      <c r="AB55" s="194" t="s">
        <v>152</v>
      </c>
      <c r="AC55" s="194">
        <v>0</v>
      </c>
      <c r="AD55" s="194" t="s">
        <v>144</v>
      </c>
      <c r="AE55" s="194">
        <v>4</v>
      </c>
      <c r="AF55" s="25">
        <f t="shared" si="10"/>
        <v>13</v>
      </c>
      <c r="AG55" s="194" t="s">
        <v>231</v>
      </c>
      <c r="AH55" s="194" t="s">
        <v>231</v>
      </c>
      <c r="AI55" s="194"/>
      <c r="AJ55" s="194" t="s">
        <v>231</v>
      </c>
      <c r="AK55" s="194" t="s">
        <v>231</v>
      </c>
      <c r="AL55" s="194"/>
      <c r="AM55" s="194" t="s">
        <v>231</v>
      </c>
      <c r="AN55" s="194" t="s">
        <v>231</v>
      </c>
      <c r="AO55" s="194"/>
      <c r="AP55" s="194" t="s">
        <v>231</v>
      </c>
      <c r="AQ55" s="194" t="s">
        <v>231</v>
      </c>
      <c r="AR55" s="194"/>
      <c r="AS55" s="194" t="s">
        <v>231</v>
      </c>
      <c r="AT55" s="194" t="s">
        <v>231</v>
      </c>
      <c r="AU55" s="194"/>
      <c r="AV55" s="194" t="s">
        <v>231</v>
      </c>
      <c r="AW55" s="194" t="s">
        <v>231</v>
      </c>
      <c r="AX55" s="194"/>
      <c r="AY55" s="194" t="s">
        <v>231</v>
      </c>
      <c r="AZ55" s="194" t="s">
        <v>231</v>
      </c>
      <c r="BA55" s="194"/>
      <c r="BB55" s="194" t="s">
        <v>231</v>
      </c>
      <c r="BC55" s="194" t="s">
        <v>231</v>
      </c>
      <c r="BD55" s="194"/>
      <c r="BE55" s="194" t="s">
        <v>231</v>
      </c>
      <c r="BF55" s="194" t="s">
        <v>231</v>
      </c>
      <c r="BG55" s="194"/>
      <c r="BH55" s="194" t="s">
        <v>231</v>
      </c>
      <c r="BI55" s="194" t="s">
        <v>231</v>
      </c>
      <c r="BJ55" s="194"/>
      <c r="BK55" s="194" t="s">
        <v>231</v>
      </c>
      <c r="BL55" s="194" t="s">
        <v>231</v>
      </c>
      <c r="BM55" s="194"/>
      <c r="BN55" s="29">
        <f t="shared" si="11"/>
        <v>0</v>
      </c>
      <c r="BO55" s="194" t="s">
        <v>143</v>
      </c>
      <c r="BP55" s="194">
        <v>5</v>
      </c>
      <c r="BQ55" s="194" t="s">
        <v>142</v>
      </c>
      <c r="BR55" s="194">
        <v>10</v>
      </c>
      <c r="BS55" s="194" t="s">
        <v>141</v>
      </c>
      <c r="BT55" s="194">
        <v>4</v>
      </c>
      <c r="BU55" s="194" t="s">
        <v>142</v>
      </c>
      <c r="BV55" s="194">
        <v>10</v>
      </c>
      <c r="BW55" s="28">
        <f t="shared" si="12"/>
        <v>29</v>
      </c>
      <c r="BX55" s="194"/>
      <c r="BY55" s="194"/>
      <c r="BZ55" s="194"/>
      <c r="CA55" s="194"/>
      <c r="CB55" s="194"/>
      <c r="CC55" s="194"/>
      <c r="CD55" s="194"/>
      <c r="CE55" s="194"/>
      <c r="CF55" s="194"/>
      <c r="CG55" s="194"/>
      <c r="CH55" s="194"/>
      <c r="CI55" s="194" t="s">
        <v>143</v>
      </c>
      <c r="CJ55" s="194">
        <v>7</v>
      </c>
      <c r="CK55" s="194" t="s">
        <v>142</v>
      </c>
      <c r="CL55" s="194">
        <v>10</v>
      </c>
      <c r="CM55" s="194" t="s">
        <v>141</v>
      </c>
      <c r="CN55" s="194">
        <v>5</v>
      </c>
      <c r="CO55" s="194" t="s">
        <v>143</v>
      </c>
      <c r="CP55" s="194">
        <v>7</v>
      </c>
      <c r="CQ55" s="194" t="s">
        <v>142</v>
      </c>
      <c r="CR55" s="194">
        <v>10</v>
      </c>
      <c r="CS55" s="194" t="s">
        <v>143</v>
      </c>
      <c r="CT55" s="194">
        <v>8</v>
      </c>
      <c r="CU55" s="28">
        <f t="shared" si="13"/>
        <v>47</v>
      </c>
      <c r="CV55" s="20"/>
    </row>
    <row r="56" spans="1:101" s="21" customFormat="1" ht="18" customHeight="1" x14ac:dyDescent="0.25">
      <c r="A56" s="105"/>
      <c r="B56" s="217" t="s">
        <v>134</v>
      </c>
      <c r="C56" s="105"/>
      <c r="D56" s="221" t="s">
        <v>134</v>
      </c>
      <c r="E56" s="195"/>
      <c r="F56" s="225"/>
      <c r="G56" s="200" t="s">
        <v>253</v>
      </c>
      <c r="H56" s="201" t="s">
        <v>254</v>
      </c>
      <c r="I56" s="192" t="s">
        <v>137</v>
      </c>
      <c r="J56" s="120"/>
      <c r="K56" s="193" t="s">
        <v>138</v>
      </c>
      <c r="L56" s="229" t="s">
        <v>134</v>
      </c>
      <c r="M56" s="40">
        <f t="shared" si="7"/>
        <v>85</v>
      </c>
      <c r="N56" s="24">
        <f t="shared" si="8"/>
        <v>31</v>
      </c>
      <c r="O56" s="24">
        <f t="shared" si="9"/>
        <v>23</v>
      </c>
      <c r="P56" s="231" t="s">
        <v>139</v>
      </c>
      <c r="Q56" s="231">
        <v>0</v>
      </c>
      <c r="R56" s="202" t="s">
        <v>140</v>
      </c>
      <c r="S56" s="202">
        <v>2</v>
      </c>
      <c r="T56" s="202" t="s">
        <v>145</v>
      </c>
      <c r="U56" s="202">
        <v>6</v>
      </c>
      <c r="V56" s="202" t="s">
        <v>144</v>
      </c>
      <c r="W56" s="202">
        <v>7</v>
      </c>
      <c r="X56" s="202" t="s">
        <v>140</v>
      </c>
      <c r="Y56" s="202">
        <v>2</v>
      </c>
      <c r="Z56" s="202" t="s">
        <v>142</v>
      </c>
      <c r="AA56" s="202">
        <v>10</v>
      </c>
      <c r="AB56" s="202" t="s">
        <v>139</v>
      </c>
      <c r="AC56" s="202">
        <v>4</v>
      </c>
      <c r="AD56" s="202" t="s">
        <v>143</v>
      </c>
      <c r="AE56" s="202">
        <v>8</v>
      </c>
      <c r="AF56" s="25">
        <f t="shared" si="10"/>
        <v>39</v>
      </c>
      <c r="AG56" s="202" t="s">
        <v>141</v>
      </c>
      <c r="AH56" s="202" t="s">
        <v>141</v>
      </c>
      <c r="AI56" s="202">
        <v>5</v>
      </c>
      <c r="AJ56" s="202" t="s">
        <v>141</v>
      </c>
      <c r="AK56" s="202" t="s">
        <v>144</v>
      </c>
      <c r="AL56" s="202">
        <v>4</v>
      </c>
      <c r="AM56" s="202" t="s">
        <v>144</v>
      </c>
      <c r="AN56" s="202" t="s">
        <v>144</v>
      </c>
      <c r="AO56" s="202">
        <v>3</v>
      </c>
      <c r="AP56" s="202" t="s">
        <v>141</v>
      </c>
      <c r="AQ56" s="202" t="s">
        <v>141</v>
      </c>
      <c r="AR56" s="202">
        <v>5</v>
      </c>
      <c r="AS56" s="202" t="s">
        <v>141</v>
      </c>
      <c r="AT56" s="202" t="s">
        <v>144</v>
      </c>
      <c r="AU56" s="202">
        <v>4</v>
      </c>
      <c r="AV56" s="202" t="s">
        <v>144</v>
      </c>
      <c r="AW56" s="202" t="s">
        <v>144</v>
      </c>
      <c r="AX56" s="202">
        <v>3</v>
      </c>
      <c r="AY56" s="202" t="s">
        <v>144</v>
      </c>
      <c r="AZ56" s="202" t="s">
        <v>144</v>
      </c>
      <c r="BA56" s="202">
        <v>3</v>
      </c>
      <c r="BB56" s="202" t="s">
        <v>143</v>
      </c>
      <c r="BC56" s="202" t="s">
        <v>143</v>
      </c>
      <c r="BD56" s="202">
        <v>8</v>
      </c>
      <c r="BE56" s="202" t="s">
        <v>141</v>
      </c>
      <c r="BF56" s="202" t="s">
        <v>141</v>
      </c>
      <c r="BG56" s="202">
        <v>5</v>
      </c>
      <c r="BH56" s="202" t="s">
        <v>141</v>
      </c>
      <c r="BI56" s="202" t="s">
        <v>141</v>
      </c>
      <c r="BJ56" s="202">
        <v>5</v>
      </c>
      <c r="BK56" s="202" t="s">
        <v>145</v>
      </c>
      <c r="BL56" s="202" t="s">
        <v>145</v>
      </c>
      <c r="BM56" s="202">
        <v>1</v>
      </c>
      <c r="BN56" s="29">
        <f t="shared" si="11"/>
        <v>46</v>
      </c>
      <c r="BO56" s="202" t="s">
        <v>143</v>
      </c>
      <c r="BP56" s="202">
        <v>5</v>
      </c>
      <c r="BQ56" s="202" t="s">
        <v>142</v>
      </c>
      <c r="BR56" s="202">
        <v>10</v>
      </c>
      <c r="BS56" s="202" t="s">
        <v>142</v>
      </c>
      <c r="BT56" s="202">
        <v>10</v>
      </c>
      <c r="BU56" s="202" t="s">
        <v>143</v>
      </c>
      <c r="BV56" s="202">
        <v>6</v>
      </c>
      <c r="BW56" s="28">
        <f t="shared" si="12"/>
        <v>31</v>
      </c>
      <c r="BX56" s="202">
        <v>7</v>
      </c>
      <c r="BY56" s="202">
        <v>11</v>
      </c>
      <c r="BZ56" s="202">
        <v>2</v>
      </c>
      <c r="CA56" s="202">
        <v>3</v>
      </c>
      <c r="CB56" s="202">
        <v>8</v>
      </c>
      <c r="CC56" s="202">
        <v>1</v>
      </c>
      <c r="CD56" s="202">
        <v>9</v>
      </c>
      <c r="CE56" s="202">
        <v>10</v>
      </c>
      <c r="CF56" s="202">
        <v>6</v>
      </c>
      <c r="CG56" s="202">
        <v>5</v>
      </c>
      <c r="CH56" s="202">
        <v>4</v>
      </c>
      <c r="CI56" s="202" t="s">
        <v>144</v>
      </c>
      <c r="CJ56" s="202">
        <v>1</v>
      </c>
      <c r="CK56" s="202" t="s">
        <v>144</v>
      </c>
      <c r="CL56" s="202">
        <v>1</v>
      </c>
      <c r="CM56" s="202" t="s">
        <v>145</v>
      </c>
      <c r="CN56" s="202">
        <v>0</v>
      </c>
      <c r="CO56" s="202" t="s">
        <v>141</v>
      </c>
      <c r="CP56" s="202">
        <v>3</v>
      </c>
      <c r="CQ56" s="202" t="s">
        <v>142</v>
      </c>
      <c r="CR56" s="202">
        <v>10</v>
      </c>
      <c r="CS56" s="202" t="s">
        <v>143</v>
      </c>
      <c r="CT56" s="202">
        <v>8</v>
      </c>
      <c r="CU56" s="28">
        <f t="shared" si="13"/>
        <v>23</v>
      </c>
      <c r="CV56" s="20"/>
    </row>
    <row r="57" spans="1:101" s="21" customFormat="1" ht="18" customHeight="1" x14ac:dyDescent="0.25">
      <c r="A57" s="105"/>
      <c r="B57" s="217"/>
      <c r="C57" s="188"/>
      <c r="D57" s="221" t="s">
        <v>134</v>
      </c>
      <c r="E57" s="195"/>
      <c r="F57" s="225"/>
      <c r="G57" s="200" t="s">
        <v>255</v>
      </c>
      <c r="H57" s="201" t="s">
        <v>256</v>
      </c>
      <c r="I57" s="192" t="s">
        <v>137</v>
      </c>
      <c r="J57" s="120"/>
      <c r="K57" s="193" t="s">
        <v>138</v>
      </c>
      <c r="L57" s="229" t="s">
        <v>134</v>
      </c>
      <c r="M57" s="40">
        <f t="shared" si="7"/>
        <v>69</v>
      </c>
      <c r="N57" s="24">
        <f t="shared" si="8"/>
        <v>35</v>
      </c>
      <c r="O57" s="24">
        <f t="shared" si="9"/>
        <v>24</v>
      </c>
      <c r="P57" s="194" t="s">
        <v>139</v>
      </c>
      <c r="Q57" s="194">
        <v>0</v>
      </c>
      <c r="R57" s="194" t="s">
        <v>140</v>
      </c>
      <c r="S57" s="194">
        <v>2</v>
      </c>
      <c r="T57" s="194" t="s">
        <v>145</v>
      </c>
      <c r="U57" s="194">
        <v>6</v>
      </c>
      <c r="V57" s="194" t="s">
        <v>140</v>
      </c>
      <c r="W57" s="194">
        <v>2</v>
      </c>
      <c r="X57" s="194" t="s">
        <v>140</v>
      </c>
      <c r="Y57" s="194">
        <v>2</v>
      </c>
      <c r="Z57" s="194" t="s">
        <v>142</v>
      </c>
      <c r="AA57" s="194">
        <v>10</v>
      </c>
      <c r="AB57" s="194" t="s">
        <v>140</v>
      </c>
      <c r="AC57" s="194">
        <v>2</v>
      </c>
      <c r="AD57" s="194" t="s">
        <v>144</v>
      </c>
      <c r="AE57" s="194">
        <v>4</v>
      </c>
      <c r="AF57" s="25">
        <f t="shared" si="10"/>
        <v>28</v>
      </c>
      <c r="AG57" s="194" t="s">
        <v>181</v>
      </c>
      <c r="AH57" s="194" t="s">
        <v>181</v>
      </c>
      <c r="AI57" s="202">
        <v>4</v>
      </c>
      <c r="AJ57" s="194" t="s">
        <v>183</v>
      </c>
      <c r="AK57" s="194" t="s">
        <v>141</v>
      </c>
      <c r="AL57" s="202">
        <v>6</v>
      </c>
      <c r="AM57" s="194" t="s">
        <v>248</v>
      </c>
      <c r="AN57" s="194" t="s">
        <v>248</v>
      </c>
      <c r="AO57" s="194">
        <v>2</v>
      </c>
      <c r="AP57" s="194" t="s">
        <v>144</v>
      </c>
      <c r="AQ57" s="194" t="s">
        <v>144</v>
      </c>
      <c r="AR57" s="194">
        <v>3</v>
      </c>
      <c r="AS57" s="194" t="s">
        <v>144</v>
      </c>
      <c r="AT57" s="194" t="s">
        <v>144</v>
      </c>
      <c r="AU57" s="194">
        <v>3</v>
      </c>
      <c r="AV57" s="194" t="s">
        <v>144</v>
      </c>
      <c r="AW57" s="194" t="s">
        <v>144</v>
      </c>
      <c r="AX57" s="194">
        <v>3</v>
      </c>
      <c r="AY57" s="194" t="s">
        <v>181</v>
      </c>
      <c r="AZ57" s="194" t="s">
        <v>181</v>
      </c>
      <c r="BA57" s="202">
        <v>4</v>
      </c>
      <c r="BB57" s="194" t="s">
        <v>249</v>
      </c>
      <c r="BC57" s="194" t="s">
        <v>183</v>
      </c>
      <c r="BD57" s="202">
        <v>8</v>
      </c>
      <c r="BE57" s="194" t="s">
        <v>141</v>
      </c>
      <c r="BF57" s="194" t="s">
        <v>141</v>
      </c>
      <c r="BG57" s="194">
        <v>5</v>
      </c>
      <c r="BH57" s="194" t="s">
        <v>248</v>
      </c>
      <c r="BI57" s="194" t="s">
        <v>248</v>
      </c>
      <c r="BJ57" s="194">
        <v>2</v>
      </c>
      <c r="BK57" s="194" t="s">
        <v>145</v>
      </c>
      <c r="BL57" s="194" t="s">
        <v>145</v>
      </c>
      <c r="BM57" s="194">
        <v>1</v>
      </c>
      <c r="BN57" s="29">
        <f t="shared" si="11"/>
        <v>41</v>
      </c>
      <c r="BO57" s="194" t="s">
        <v>143</v>
      </c>
      <c r="BP57" s="194">
        <v>5</v>
      </c>
      <c r="BQ57" s="194" t="s">
        <v>142</v>
      </c>
      <c r="BR57" s="194">
        <v>10</v>
      </c>
      <c r="BS57" s="194" t="s">
        <v>142</v>
      </c>
      <c r="BT57" s="194">
        <v>10</v>
      </c>
      <c r="BU57" s="194" t="s">
        <v>142</v>
      </c>
      <c r="BV57" s="194">
        <v>10</v>
      </c>
      <c r="BW57" s="28">
        <f t="shared" si="12"/>
        <v>35</v>
      </c>
      <c r="BX57" s="194">
        <v>7</v>
      </c>
      <c r="BY57" s="194">
        <v>9</v>
      </c>
      <c r="BZ57" s="194">
        <v>2</v>
      </c>
      <c r="CA57" s="194">
        <v>3</v>
      </c>
      <c r="CB57" s="194">
        <v>8</v>
      </c>
      <c r="CC57" s="194">
        <v>1</v>
      </c>
      <c r="CD57" s="194">
        <v>11</v>
      </c>
      <c r="CE57" s="194">
        <v>10</v>
      </c>
      <c r="CF57" s="194">
        <v>4</v>
      </c>
      <c r="CG57" s="194">
        <v>6</v>
      </c>
      <c r="CH57" s="194">
        <v>5</v>
      </c>
      <c r="CI57" s="194" t="s">
        <v>144</v>
      </c>
      <c r="CJ57" s="194">
        <v>1</v>
      </c>
      <c r="CK57" s="194" t="s">
        <v>141</v>
      </c>
      <c r="CL57" s="194">
        <v>3</v>
      </c>
      <c r="CM57" s="194" t="s">
        <v>145</v>
      </c>
      <c r="CN57" s="194">
        <v>0</v>
      </c>
      <c r="CO57" s="194" t="s">
        <v>141</v>
      </c>
      <c r="CP57" s="194">
        <v>3</v>
      </c>
      <c r="CQ57" s="194" t="s">
        <v>142</v>
      </c>
      <c r="CR57" s="194">
        <v>10</v>
      </c>
      <c r="CS57" s="194" t="s">
        <v>183</v>
      </c>
      <c r="CT57" s="203">
        <v>7</v>
      </c>
      <c r="CU57" s="28">
        <f t="shared" si="13"/>
        <v>24</v>
      </c>
      <c r="CV57" s="20"/>
    </row>
    <row r="58" spans="1:101" s="21" customFormat="1" ht="18" customHeight="1" x14ac:dyDescent="0.25">
      <c r="A58" s="106" t="s">
        <v>188</v>
      </c>
      <c r="B58" s="219"/>
      <c r="C58" s="105"/>
      <c r="D58" s="223" t="s">
        <v>134</v>
      </c>
      <c r="E58" s="195"/>
      <c r="F58" s="227"/>
      <c r="G58" s="190" t="s">
        <v>257</v>
      </c>
      <c r="H58" s="191" t="s">
        <v>258</v>
      </c>
      <c r="I58" s="49" t="s">
        <v>137</v>
      </c>
      <c r="J58" s="120"/>
      <c r="K58" s="193" t="s">
        <v>138</v>
      </c>
      <c r="L58" s="229"/>
      <c r="M58" s="40">
        <f t="shared" si="7"/>
        <v>76</v>
      </c>
      <c r="N58" s="24">
        <f t="shared" si="8"/>
        <v>35</v>
      </c>
      <c r="O58" s="24">
        <f t="shared" si="9"/>
        <v>23</v>
      </c>
      <c r="P58" s="194" t="s">
        <v>139</v>
      </c>
      <c r="Q58" s="194">
        <v>0</v>
      </c>
      <c r="R58" s="194" t="s">
        <v>140</v>
      </c>
      <c r="S58" s="194">
        <v>2</v>
      </c>
      <c r="T58" s="194" t="s">
        <v>145</v>
      </c>
      <c r="U58" s="194">
        <v>6</v>
      </c>
      <c r="V58" s="194" t="s">
        <v>139</v>
      </c>
      <c r="W58" s="194">
        <v>4</v>
      </c>
      <c r="X58" s="194" t="s">
        <v>140</v>
      </c>
      <c r="Y58" s="194">
        <v>2</v>
      </c>
      <c r="Z58" s="194" t="s">
        <v>142</v>
      </c>
      <c r="AA58" s="194">
        <v>10</v>
      </c>
      <c r="AB58" s="194" t="s">
        <v>140</v>
      </c>
      <c r="AC58" s="194">
        <v>2</v>
      </c>
      <c r="AD58" s="194" t="s">
        <v>141</v>
      </c>
      <c r="AE58" s="194">
        <v>6</v>
      </c>
      <c r="AF58" s="25">
        <f t="shared" si="10"/>
        <v>32</v>
      </c>
      <c r="AG58" s="194" t="s">
        <v>141</v>
      </c>
      <c r="AH58" s="194" t="s">
        <v>141</v>
      </c>
      <c r="AI58" s="194">
        <v>5</v>
      </c>
      <c r="AJ58" s="194" t="s">
        <v>141</v>
      </c>
      <c r="AK58" s="194" t="s">
        <v>144</v>
      </c>
      <c r="AL58" s="202">
        <v>4</v>
      </c>
      <c r="AM58" s="194" t="s">
        <v>144</v>
      </c>
      <c r="AN58" s="194" t="s">
        <v>144</v>
      </c>
      <c r="AO58" s="194">
        <v>3</v>
      </c>
      <c r="AP58" s="194" t="s">
        <v>141</v>
      </c>
      <c r="AQ58" s="194" t="s">
        <v>141</v>
      </c>
      <c r="AR58" s="194">
        <v>5</v>
      </c>
      <c r="AS58" s="194" t="s">
        <v>141</v>
      </c>
      <c r="AT58" s="194" t="s">
        <v>144</v>
      </c>
      <c r="AU58" s="202">
        <v>4</v>
      </c>
      <c r="AV58" s="194" t="s">
        <v>144</v>
      </c>
      <c r="AW58" s="194" t="s">
        <v>144</v>
      </c>
      <c r="AX58" s="194">
        <v>3</v>
      </c>
      <c r="AY58" s="194" t="s">
        <v>144</v>
      </c>
      <c r="AZ58" s="194" t="s">
        <v>144</v>
      </c>
      <c r="BA58" s="194">
        <v>3</v>
      </c>
      <c r="BB58" s="194" t="s">
        <v>143</v>
      </c>
      <c r="BC58" s="194" t="s">
        <v>143</v>
      </c>
      <c r="BD58" s="194">
        <v>8</v>
      </c>
      <c r="BE58" s="194" t="s">
        <v>144</v>
      </c>
      <c r="BF58" s="194" t="s">
        <v>144</v>
      </c>
      <c r="BG58" s="194">
        <v>3</v>
      </c>
      <c r="BH58" s="194" t="s">
        <v>141</v>
      </c>
      <c r="BI58" s="194" t="s">
        <v>141</v>
      </c>
      <c r="BJ58" s="194">
        <v>5</v>
      </c>
      <c r="BK58" s="194" t="s">
        <v>145</v>
      </c>
      <c r="BL58" s="194" t="s">
        <v>145</v>
      </c>
      <c r="BM58" s="194">
        <v>1</v>
      </c>
      <c r="BN58" s="29">
        <f t="shared" si="11"/>
        <v>44</v>
      </c>
      <c r="BO58" s="194" t="s">
        <v>143</v>
      </c>
      <c r="BP58" s="194">
        <v>5</v>
      </c>
      <c r="BQ58" s="194" t="s">
        <v>142</v>
      </c>
      <c r="BR58" s="194">
        <v>10</v>
      </c>
      <c r="BS58" s="194" t="s">
        <v>142</v>
      </c>
      <c r="BT58" s="194">
        <v>10</v>
      </c>
      <c r="BU58" s="194" t="s">
        <v>142</v>
      </c>
      <c r="BV58" s="194">
        <v>10</v>
      </c>
      <c r="BW58" s="28">
        <f t="shared" si="12"/>
        <v>35</v>
      </c>
      <c r="BX58" s="194">
        <v>7</v>
      </c>
      <c r="BY58" s="194">
        <v>11</v>
      </c>
      <c r="BZ58" s="194">
        <v>2</v>
      </c>
      <c r="CA58" s="194">
        <v>3</v>
      </c>
      <c r="CB58" s="194">
        <v>8</v>
      </c>
      <c r="CC58" s="194">
        <v>1</v>
      </c>
      <c r="CD58" s="194">
        <v>9</v>
      </c>
      <c r="CE58" s="194">
        <v>10</v>
      </c>
      <c r="CF58" s="194">
        <v>6</v>
      </c>
      <c r="CG58" s="194">
        <v>5</v>
      </c>
      <c r="CH58" s="194">
        <v>4</v>
      </c>
      <c r="CI58" s="194" t="s">
        <v>144</v>
      </c>
      <c r="CJ58" s="194">
        <v>1</v>
      </c>
      <c r="CK58" s="194" t="s">
        <v>144</v>
      </c>
      <c r="CL58" s="194">
        <v>1</v>
      </c>
      <c r="CM58" s="194" t="s">
        <v>145</v>
      </c>
      <c r="CN58" s="194">
        <v>0</v>
      </c>
      <c r="CO58" s="194" t="s">
        <v>141</v>
      </c>
      <c r="CP58" s="194">
        <v>3</v>
      </c>
      <c r="CQ58" s="194" t="s">
        <v>142</v>
      </c>
      <c r="CR58" s="194">
        <v>10</v>
      </c>
      <c r="CS58" s="194" t="s">
        <v>143</v>
      </c>
      <c r="CT58" s="194">
        <v>8</v>
      </c>
      <c r="CU58" s="28">
        <f t="shared" si="13"/>
        <v>23</v>
      </c>
      <c r="CV58" s="20"/>
    </row>
    <row r="59" spans="1:101" s="13" customFormat="1" ht="32.25" customHeight="1" x14ac:dyDescent="0.3">
      <c r="A59" s="211">
        <f t="shared" ref="A59:F59" si="14">COUNTA(A8:A58)</f>
        <v>4</v>
      </c>
      <c r="B59" s="211">
        <f t="shared" si="14"/>
        <v>19</v>
      </c>
      <c r="C59" s="211">
        <f t="shared" si="14"/>
        <v>0</v>
      </c>
      <c r="D59" s="211">
        <f t="shared" si="14"/>
        <v>14</v>
      </c>
      <c r="E59" s="211">
        <f t="shared" si="14"/>
        <v>0</v>
      </c>
      <c r="F59" s="211">
        <f t="shared" si="14"/>
        <v>5</v>
      </c>
      <c r="G59" s="147" t="s">
        <v>259</v>
      </c>
      <c r="H59" s="212">
        <f>COUNTA(H8:H58)</f>
        <v>51</v>
      </c>
      <c r="I59" s="119"/>
      <c r="J59" s="120"/>
      <c r="K59" s="121"/>
      <c r="L59" s="121"/>
      <c r="M59" s="87" t="s">
        <v>260</v>
      </c>
      <c r="N59" s="88" t="s">
        <v>261</v>
      </c>
      <c r="O59" s="89" t="s">
        <v>262</v>
      </c>
      <c r="P59" s="148" t="s">
        <v>65</v>
      </c>
      <c r="Q59" s="149" t="s">
        <v>65</v>
      </c>
      <c r="R59" s="150" t="s">
        <v>66</v>
      </c>
      <c r="S59" s="149" t="s">
        <v>66</v>
      </c>
      <c r="T59" s="150" t="s">
        <v>67</v>
      </c>
      <c r="U59" s="149" t="s">
        <v>67</v>
      </c>
      <c r="V59" s="150" t="s">
        <v>68</v>
      </c>
      <c r="W59" s="149" t="s">
        <v>68</v>
      </c>
      <c r="X59" s="150" t="s">
        <v>69</v>
      </c>
      <c r="Y59" s="149" t="s">
        <v>69</v>
      </c>
      <c r="Z59" s="150" t="s">
        <v>70</v>
      </c>
      <c r="AA59" s="149" t="s">
        <v>70</v>
      </c>
      <c r="AB59" s="150" t="s">
        <v>71</v>
      </c>
      <c r="AC59" s="149" t="s">
        <v>71</v>
      </c>
      <c r="AD59" s="150" t="s">
        <v>72</v>
      </c>
      <c r="AE59" s="149" t="s">
        <v>72</v>
      </c>
      <c r="AF59" s="25"/>
      <c r="AG59" s="27" t="s">
        <v>73</v>
      </c>
      <c r="AH59" s="27" t="s">
        <v>74</v>
      </c>
      <c r="AI59" s="151" t="s">
        <v>75</v>
      </c>
      <c r="AJ59" s="27" t="s">
        <v>76</v>
      </c>
      <c r="AK59" s="27" t="s">
        <v>77</v>
      </c>
      <c r="AL59" s="151" t="s">
        <v>78</v>
      </c>
      <c r="AM59" s="27" t="s">
        <v>79</v>
      </c>
      <c r="AN59" s="27" t="s">
        <v>80</v>
      </c>
      <c r="AO59" s="151" t="s">
        <v>81</v>
      </c>
      <c r="AP59" s="27" t="s">
        <v>82</v>
      </c>
      <c r="AQ59" s="27" t="s">
        <v>83</v>
      </c>
      <c r="AR59" s="151" t="s">
        <v>84</v>
      </c>
      <c r="AS59" s="27" t="s">
        <v>85</v>
      </c>
      <c r="AT59" s="27" t="s">
        <v>86</v>
      </c>
      <c r="AU59" s="151" t="s">
        <v>87</v>
      </c>
      <c r="AV59" s="27" t="s">
        <v>88</v>
      </c>
      <c r="AW59" s="27" t="s">
        <v>89</v>
      </c>
      <c r="AX59" s="151" t="s">
        <v>90</v>
      </c>
      <c r="AY59" s="27" t="s">
        <v>91</v>
      </c>
      <c r="AZ59" s="27" t="s">
        <v>92</v>
      </c>
      <c r="BA59" s="151" t="s">
        <v>93</v>
      </c>
      <c r="BB59" s="27" t="s">
        <v>94</v>
      </c>
      <c r="BC59" s="27" t="s">
        <v>95</v>
      </c>
      <c r="BD59" s="151" t="s">
        <v>96</v>
      </c>
      <c r="BE59" s="27" t="s">
        <v>97</v>
      </c>
      <c r="BF59" s="27" t="s">
        <v>98</v>
      </c>
      <c r="BG59" s="151" t="s">
        <v>99</v>
      </c>
      <c r="BH59" s="27" t="s">
        <v>100</v>
      </c>
      <c r="BI59" s="27" t="s">
        <v>101</v>
      </c>
      <c r="BJ59" s="151" t="s">
        <v>102</v>
      </c>
      <c r="BK59" s="27" t="s">
        <v>103</v>
      </c>
      <c r="BL59" s="27" t="s">
        <v>104</v>
      </c>
      <c r="BM59" s="151" t="s">
        <v>105</v>
      </c>
      <c r="BN59" s="29"/>
      <c r="BO59" s="3" t="s">
        <v>106</v>
      </c>
      <c r="BP59" s="152" t="s">
        <v>106</v>
      </c>
      <c r="BQ59" s="3" t="s">
        <v>107</v>
      </c>
      <c r="BR59" s="152" t="s">
        <v>107</v>
      </c>
      <c r="BS59" s="3" t="s">
        <v>108</v>
      </c>
      <c r="BT59" s="152" t="s">
        <v>108</v>
      </c>
      <c r="BU59" s="3" t="s">
        <v>109</v>
      </c>
      <c r="BV59" s="152" t="s">
        <v>109</v>
      </c>
      <c r="BW59" s="31"/>
      <c r="BX59" s="3" t="s">
        <v>116</v>
      </c>
      <c r="BY59" s="3" t="s">
        <v>117</v>
      </c>
      <c r="BZ59" s="3" t="s">
        <v>118</v>
      </c>
      <c r="CA59" s="3" t="s">
        <v>119</v>
      </c>
      <c r="CB59" s="3" t="s">
        <v>120</v>
      </c>
      <c r="CC59" s="3" t="s">
        <v>121</v>
      </c>
      <c r="CD59" s="3" t="s">
        <v>122</v>
      </c>
      <c r="CE59" s="3" t="s">
        <v>123</v>
      </c>
      <c r="CF59" s="3" t="s">
        <v>124</v>
      </c>
      <c r="CG59" s="3" t="s">
        <v>125</v>
      </c>
      <c r="CH59" s="3" t="s">
        <v>126</v>
      </c>
      <c r="CI59" s="7" t="s">
        <v>127</v>
      </c>
      <c r="CJ59" s="153" t="s">
        <v>127</v>
      </c>
      <c r="CK59" s="7" t="s">
        <v>128</v>
      </c>
      <c r="CL59" s="153" t="s">
        <v>128</v>
      </c>
      <c r="CM59" s="7" t="s">
        <v>129</v>
      </c>
      <c r="CN59" s="153" t="s">
        <v>129</v>
      </c>
      <c r="CO59" s="7" t="s">
        <v>130</v>
      </c>
      <c r="CP59" s="153" t="s">
        <v>130</v>
      </c>
      <c r="CQ59" s="7" t="s">
        <v>131</v>
      </c>
      <c r="CR59" s="153" t="s">
        <v>131</v>
      </c>
      <c r="CS59" s="7" t="s">
        <v>132</v>
      </c>
      <c r="CT59" s="153" t="s">
        <v>132</v>
      </c>
      <c r="CU59" s="28"/>
      <c r="CV59" s="123"/>
    </row>
    <row r="60" spans="1:101" s="13" customFormat="1" ht="30" x14ac:dyDescent="0.25">
      <c r="A60" s="145" t="s">
        <v>263</v>
      </c>
      <c r="B60" s="146" t="s">
        <v>264</v>
      </c>
      <c r="C60" s="145" t="s">
        <v>263</v>
      </c>
      <c r="D60" s="183" t="s">
        <v>264</v>
      </c>
      <c r="E60" s="145" t="s">
        <v>263</v>
      </c>
      <c r="F60" s="183" t="s">
        <v>264</v>
      </c>
      <c r="G60" s="117"/>
      <c r="H60" s="118"/>
      <c r="I60" s="119"/>
      <c r="J60" s="120"/>
      <c r="K60" s="121"/>
      <c r="L60" s="121"/>
      <c r="M60" s="40"/>
      <c r="N60" s="24"/>
      <c r="O60" s="24"/>
      <c r="P60" s="26" t="s">
        <v>114</v>
      </c>
      <c r="Q60" s="151" t="s">
        <v>115</v>
      </c>
      <c r="R60" s="26" t="s">
        <v>114</v>
      </c>
      <c r="S60" s="151" t="s">
        <v>115</v>
      </c>
      <c r="T60" s="26" t="s">
        <v>114</v>
      </c>
      <c r="U60" s="151" t="s">
        <v>115</v>
      </c>
      <c r="V60" s="26" t="s">
        <v>114</v>
      </c>
      <c r="W60" s="151" t="s">
        <v>115</v>
      </c>
      <c r="X60" s="26" t="s">
        <v>114</v>
      </c>
      <c r="Y60" s="151" t="s">
        <v>115</v>
      </c>
      <c r="Z60" s="26" t="s">
        <v>114</v>
      </c>
      <c r="AA60" s="151" t="s">
        <v>115</v>
      </c>
      <c r="AB60" s="26" t="s">
        <v>114</v>
      </c>
      <c r="AC60" s="151" t="s">
        <v>115</v>
      </c>
      <c r="AD60" s="26" t="s">
        <v>114</v>
      </c>
      <c r="AE60" s="151" t="s">
        <v>115</v>
      </c>
      <c r="AF60" s="25"/>
      <c r="AG60" s="27" t="s">
        <v>114</v>
      </c>
      <c r="AH60" s="27" t="s">
        <v>114</v>
      </c>
      <c r="AI60" s="151" t="s">
        <v>115</v>
      </c>
      <c r="AJ60" s="27" t="s">
        <v>114</v>
      </c>
      <c r="AK60" s="27" t="s">
        <v>114</v>
      </c>
      <c r="AL60" s="151" t="s">
        <v>115</v>
      </c>
      <c r="AM60" s="27" t="s">
        <v>114</v>
      </c>
      <c r="AN60" s="27" t="s">
        <v>114</v>
      </c>
      <c r="AO60" s="151" t="s">
        <v>115</v>
      </c>
      <c r="AP60" s="27" t="s">
        <v>114</v>
      </c>
      <c r="AQ60" s="27" t="s">
        <v>114</v>
      </c>
      <c r="AR60" s="151" t="s">
        <v>115</v>
      </c>
      <c r="AS60" s="27" t="s">
        <v>114</v>
      </c>
      <c r="AT60" s="27" t="s">
        <v>114</v>
      </c>
      <c r="AU60" s="151" t="s">
        <v>115</v>
      </c>
      <c r="AV60" s="27" t="s">
        <v>114</v>
      </c>
      <c r="AW60" s="27" t="s">
        <v>114</v>
      </c>
      <c r="AX60" s="151" t="s">
        <v>115</v>
      </c>
      <c r="AY60" s="27" t="s">
        <v>114</v>
      </c>
      <c r="AZ60" s="27" t="s">
        <v>114</v>
      </c>
      <c r="BA60" s="151" t="s">
        <v>115</v>
      </c>
      <c r="BB60" s="27" t="s">
        <v>114</v>
      </c>
      <c r="BC60" s="27" t="s">
        <v>114</v>
      </c>
      <c r="BD60" s="151" t="s">
        <v>115</v>
      </c>
      <c r="BE60" s="27" t="s">
        <v>114</v>
      </c>
      <c r="BF60" s="27" t="s">
        <v>114</v>
      </c>
      <c r="BG60" s="151" t="s">
        <v>115</v>
      </c>
      <c r="BH60" s="27" t="s">
        <v>114</v>
      </c>
      <c r="BI60" s="27" t="s">
        <v>114</v>
      </c>
      <c r="BJ60" s="151" t="s">
        <v>115</v>
      </c>
      <c r="BK60" s="27" t="s">
        <v>114</v>
      </c>
      <c r="BL60" s="27" t="s">
        <v>114</v>
      </c>
      <c r="BM60" s="151" t="s">
        <v>115</v>
      </c>
      <c r="BN60" s="29"/>
      <c r="BO60" s="3" t="s">
        <v>114</v>
      </c>
      <c r="BP60" s="152" t="s">
        <v>115</v>
      </c>
      <c r="BQ60" s="3" t="s">
        <v>114</v>
      </c>
      <c r="BR60" s="152" t="s">
        <v>115</v>
      </c>
      <c r="BS60" s="3" t="s">
        <v>114</v>
      </c>
      <c r="BT60" s="152" t="s">
        <v>115</v>
      </c>
      <c r="BU60" s="3" t="s">
        <v>114</v>
      </c>
      <c r="BV60" s="152" t="s">
        <v>115</v>
      </c>
      <c r="BW60" s="31"/>
      <c r="BX60" s="2"/>
      <c r="BY60" s="2"/>
      <c r="BZ60" s="2"/>
      <c r="CA60" s="2"/>
      <c r="CB60" s="2"/>
      <c r="CC60" s="2"/>
      <c r="CD60" s="2"/>
      <c r="CE60" s="2"/>
      <c r="CF60" s="2"/>
      <c r="CG60" s="2"/>
      <c r="CH60" s="2"/>
      <c r="CI60" s="95" t="s">
        <v>114</v>
      </c>
      <c r="CJ60" s="2" t="s">
        <v>265</v>
      </c>
      <c r="CK60" s="95" t="s">
        <v>114</v>
      </c>
      <c r="CL60" s="2" t="s">
        <v>265</v>
      </c>
      <c r="CM60" s="95" t="s">
        <v>114</v>
      </c>
      <c r="CN60" s="2" t="s">
        <v>265</v>
      </c>
      <c r="CO60" s="95" t="s">
        <v>114</v>
      </c>
      <c r="CP60" s="2" t="s">
        <v>265</v>
      </c>
      <c r="CQ60" s="95" t="s">
        <v>114</v>
      </c>
      <c r="CR60" s="2" t="s">
        <v>265</v>
      </c>
      <c r="CS60" s="95" t="s">
        <v>114</v>
      </c>
      <c r="CT60" s="2" t="s">
        <v>265</v>
      </c>
      <c r="CU60" s="28"/>
      <c r="CV60" s="126"/>
      <c r="CW60" s="132"/>
    </row>
    <row r="61" spans="1:101" s="13" customFormat="1" ht="18" customHeight="1" x14ac:dyDescent="0.25">
      <c r="A61" s="102"/>
      <c r="B61" s="116"/>
      <c r="C61" s="107"/>
      <c r="D61" s="127"/>
      <c r="E61" s="109"/>
      <c r="F61" s="127"/>
      <c r="G61" s="117"/>
      <c r="H61" s="118"/>
      <c r="I61" s="119"/>
      <c r="J61" s="120"/>
      <c r="K61" s="34"/>
      <c r="L61" s="34"/>
      <c r="M61" s="40"/>
      <c r="N61" s="24"/>
      <c r="O61" s="24"/>
      <c r="P61" s="91"/>
      <c r="Q61" s="91"/>
      <c r="R61" s="91"/>
      <c r="S61" s="91"/>
      <c r="T61" s="91"/>
      <c r="U61" s="91"/>
      <c r="V61" s="91"/>
      <c r="W61" s="91"/>
      <c r="X61" s="91"/>
      <c r="Y61" s="91"/>
      <c r="Z61" s="91"/>
      <c r="AA61" s="91"/>
      <c r="AB61" s="91"/>
      <c r="AC61" s="91"/>
      <c r="AD61" s="91"/>
      <c r="AE61" s="91"/>
      <c r="AF61" s="25"/>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29"/>
      <c r="BO61" s="96"/>
      <c r="BP61" s="96"/>
      <c r="BQ61" s="96"/>
      <c r="BR61" s="96"/>
      <c r="BS61" s="96"/>
      <c r="BT61" s="96"/>
      <c r="BU61" s="96"/>
      <c r="BV61" s="96"/>
      <c r="BW61" s="31"/>
      <c r="BX61" s="19"/>
      <c r="BY61" s="19"/>
      <c r="BZ61" s="19"/>
      <c r="CA61" s="19"/>
      <c r="CB61" s="19"/>
      <c r="CC61" s="19"/>
      <c r="CD61" s="19"/>
      <c r="CE61" s="19"/>
      <c r="CF61" s="19"/>
      <c r="CG61" s="19"/>
      <c r="CH61" s="19"/>
      <c r="CI61" s="96"/>
      <c r="CJ61" s="96"/>
      <c r="CK61" s="96"/>
      <c r="CL61" s="96"/>
      <c r="CM61" s="96"/>
      <c r="CN61" s="96"/>
      <c r="CO61" s="96"/>
      <c r="CP61" s="96"/>
      <c r="CQ61" s="96"/>
      <c r="CR61" s="96"/>
      <c r="CS61" s="96"/>
      <c r="CT61" s="96"/>
      <c r="CU61" s="28"/>
      <c r="CV61" s="20"/>
      <c r="CW61" s="18"/>
    </row>
    <row r="62" spans="1:101" s="13" customFormat="1" ht="18" customHeight="1" x14ac:dyDescent="0.25">
      <c r="A62" s="103"/>
      <c r="B62" s="116"/>
      <c r="C62" s="103"/>
      <c r="D62" s="127"/>
      <c r="E62" s="109"/>
      <c r="F62" s="127"/>
      <c r="G62" s="117"/>
      <c r="H62" s="118"/>
      <c r="I62" s="119"/>
      <c r="J62" s="120"/>
      <c r="K62" s="121"/>
      <c r="L62" s="121"/>
      <c r="M62" s="40"/>
      <c r="N62" s="24"/>
      <c r="O62" s="24"/>
      <c r="P62" s="90"/>
      <c r="Q62" s="15"/>
      <c r="R62" s="15"/>
      <c r="S62" s="15"/>
      <c r="T62" s="15"/>
      <c r="U62" s="15"/>
      <c r="V62" s="15"/>
      <c r="W62" s="15"/>
      <c r="X62" s="15"/>
      <c r="Y62" s="15"/>
      <c r="Z62" s="15"/>
      <c r="AA62" s="15"/>
      <c r="AB62" s="15"/>
      <c r="AC62" s="15"/>
      <c r="AD62" s="15"/>
      <c r="AE62" s="16"/>
      <c r="AF62" s="25"/>
      <c r="AG62" s="15"/>
      <c r="AH62" s="15"/>
      <c r="AI62" s="16"/>
      <c r="AJ62" s="15"/>
      <c r="AK62" s="15"/>
      <c r="AL62" s="16"/>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6"/>
      <c r="BN62" s="29"/>
      <c r="BO62" s="22"/>
      <c r="BP62" s="23"/>
      <c r="BQ62" s="22"/>
      <c r="BR62" s="22"/>
      <c r="BS62" s="22"/>
      <c r="BT62" s="23"/>
      <c r="BU62" s="22"/>
      <c r="BV62" s="23"/>
      <c r="BW62" s="31"/>
      <c r="BX62" s="122"/>
      <c r="BY62" s="122"/>
      <c r="BZ62" s="122"/>
      <c r="CA62" s="122"/>
      <c r="CB62" s="122"/>
      <c r="CC62" s="122"/>
      <c r="CD62" s="122"/>
      <c r="CE62" s="122"/>
      <c r="CF62" s="122"/>
      <c r="CG62" s="122"/>
      <c r="CH62" s="122"/>
      <c r="CI62" s="15"/>
      <c r="CJ62" s="16"/>
      <c r="CK62" s="15"/>
      <c r="CL62" s="15"/>
      <c r="CM62" s="15"/>
      <c r="CN62" s="15"/>
      <c r="CO62" s="15"/>
      <c r="CP62" s="15"/>
      <c r="CQ62" s="15"/>
      <c r="CR62" s="15"/>
      <c r="CS62" s="15"/>
      <c r="CT62" s="16"/>
      <c r="CU62" s="28"/>
      <c r="CV62" s="126"/>
    </row>
    <row r="63" spans="1:101" s="13" customFormat="1" ht="18" customHeight="1" x14ac:dyDescent="0.25">
      <c r="A63" s="103"/>
      <c r="B63" s="116"/>
      <c r="C63" s="103"/>
      <c r="D63" s="127"/>
      <c r="E63" s="109"/>
      <c r="F63" s="127"/>
      <c r="G63" s="117"/>
      <c r="H63" s="118"/>
      <c r="I63" s="119"/>
      <c r="J63" s="120"/>
      <c r="K63" s="121"/>
      <c r="L63" s="121"/>
      <c r="M63" s="40"/>
      <c r="N63" s="24"/>
      <c r="O63" s="24"/>
      <c r="P63" s="90"/>
      <c r="Q63" s="15"/>
      <c r="R63" s="15"/>
      <c r="S63" s="15"/>
      <c r="T63" s="15"/>
      <c r="U63" s="15"/>
      <c r="V63" s="15"/>
      <c r="W63" s="15"/>
      <c r="X63" s="15"/>
      <c r="Y63" s="15"/>
      <c r="Z63" s="15"/>
      <c r="AA63" s="15"/>
      <c r="AB63" s="15"/>
      <c r="AC63" s="15"/>
      <c r="AD63" s="15"/>
      <c r="AE63" s="16"/>
      <c r="AF63" s="25"/>
      <c r="AG63" s="15"/>
      <c r="AH63" s="15"/>
      <c r="AI63" s="16"/>
      <c r="AJ63" s="15"/>
      <c r="AK63" s="15"/>
      <c r="AL63" s="16"/>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6"/>
      <c r="BN63" s="29"/>
      <c r="BO63" s="22"/>
      <c r="BP63" s="23"/>
      <c r="BQ63" s="22"/>
      <c r="BR63" s="22"/>
      <c r="BS63" s="22"/>
      <c r="BT63" s="22"/>
      <c r="BU63" s="22"/>
      <c r="BV63" s="23"/>
      <c r="BW63" s="31"/>
      <c r="BX63" s="122"/>
      <c r="BY63" s="122"/>
      <c r="BZ63" s="122"/>
      <c r="CA63" s="122"/>
      <c r="CB63" s="122"/>
      <c r="CC63" s="122"/>
      <c r="CD63" s="122"/>
      <c r="CE63" s="122"/>
      <c r="CF63" s="122"/>
      <c r="CG63" s="122"/>
      <c r="CH63" s="122"/>
      <c r="CI63" s="15"/>
      <c r="CJ63" s="16"/>
      <c r="CK63" s="15"/>
      <c r="CL63" s="15"/>
      <c r="CM63" s="15"/>
      <c r="CN63" s="15"/>
      <c r="CO63" s="15"/>
      <c r="CP63" s="16"/>
      <c r="CQ63" s="15"/>
      <c r="CR63" s="15"/>
      <c r="CS63" s="15"/>
      <c r="CT63" s="16"/>
      <c r="CU63" s="28"/>
      <c r="CV63" s="123"/>
    </row>
    <row r="64" spans="1:101" s="13" customFormat="1" ht="18" customHeight="1" x14ac:dyDescent="0.25">
      <c r="A64" s="103"/>
      <c r="B64" s="116"/>
      <c r="C64" s="103"/>
      <c r="D64" s="127"/>
      <c r="E64" s="109"/>
      <c r="F64" s="127"/>
      <c r="G64" s="117"/>
      <c r="H64" s="118"/>
      <c r="I64" s="119"/>
      <c r="J64" s="120"/>
      <c r="K64" s="121"/>
      <c r="L64" s="121"/>
      <c r="M64" s="40"/>
      <c r="N64" s="24"/>
      <c r="O64" s="24"/>
      <c r="P64" s="90"/>
      <c r="Q64" s="15"/>
      <c r="R64" s="15"/>
      <c r="S64" s="15"/>
      <c r="T64" s="15"/>
      <c r="U64" s="15"/>
      <c r="V64" s="15"/>
      <c r="W64" s="15"/>
      <c r="X64" s="15"/>
      <c r="Y64" s="15"/>
      <c r="Z64" s="15"/>
      <c r="AA64" s="15"/>
      <c r="AB64" s="15"/>
      <c r="AC64" s="15"/>
      <c r="AD64" s="15"/>
      <c r="AE64" s="15"/>
      <c r="AF64" s="2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29"/>
      <c r="BO64" s="22"/>
      <c r="BP64" s="22"/>
      <c r="BQ64" s="22"/>
      <c r="BR64" s="23"/>
      <c r="BS64" s="22"/>
      <c r="BT64" s="22"/>
      <c r="BU64" s="22"/>
      <c r="BV64" s="23"/>
      <c r="BW64" s="31"/>
      <c r="BX64" s="122"/>
      <c r="BY64" s="122"/>
      <c r="BZ64" s="122"/>
      <c r="CA64" s="122"/>
      <c r="CB64" s="122"/>
      <c r="CC64" s="122"/>
      <c r="CD64" s="122"/>
      <c r="CE64" s="122"/>
      <c r="CF64" s="122"/>
      <c r="CG64" s="122"/>
      <c r="CH64" s="122"/>
      <c r="CI64" s="15"/>
      <c r="CJ64" s="16"/>
      <c r="CK64" s="15"/>
      <c r="CL64" s="15"/>
      <c r="CM64" s="15"/>
      <c r="CN64" s="15"/>
      <c r="CO64" s="15"/>
      <c r="CP64" s="15"/>
      <c r="CQ64" s="15"/>
      <c r="CR64" s="15"/>
      <c r="CS64" s="15"/>
      <c r="CT64" s="16"/>
      <c r="CU64" s="28"/>
      <c r="CV64" s="123"/>
    </row>
    <row r="65" spans="1:101" s="13" customFormat="1" ht="18" customHeight="1" x14ac:dyDescent="0.25">
      <c r="A65" s="105"/>
      <c r="B65" s="116"/>
      <c r="C65" s="105"/>
      <c r="D65" s="127"/>
      <c r="E65" s="109"/>
      <c r="F65" s="127"/>
      <c r="G65" s="117"/>
      <c r="H65" s="118"/>
      <c r="I65" s="119"/>
      <c r="J65" s="120"/>
      <c r="K65" s="34"/>
      <c r="L65" s="34"/>
      <c r="M65" s="40"/>
      <c r="N65" s="24"/>
      <c r="O65" s="24"/>
      <c r="P65" s="90"/>
      <c r="Q65" s="15"/>
      <c r="R65" s="15"/>
      <c r="S65" s="15"/>
      <c r="T65" s="15"/>
      <c r="U65" s="15"/>
      <c r="V65" s="15"/>
      <c r="W65" s="15"/>
      <c r="X65" s="15"/>
      <c r="Y65" s="15"/>
      <c r="Z65" s="15"/>
      <c r="AA65" s="15"/>
      <c r="AB65" s="15"/>
      <c r="AC65" s="15"/>
      <c r="AD65" s="15"/>
      <c r="AE65" s="15"/>
      <c r="AF65" s="25"/>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9"/>
      <c r="BO65" s="22"/>
      <c r="BP65" s="22"/>
      <c r="BQ65" s="22"/>
      <c r="BR65" s="22"/>
      <c r="BS65" s="22"/>
      <c r="BT65" s="22"/>
      <c r="BU65" s="22"/>
      <c r="BV65" s="23"/>
      <c r="BW65" s="31"/>
      <c r="BX65" s="128"/>
      <c r="BY65" s="128"/>
      <c r="BZ65" s="128"/>
      <c r="CA65" s="128"/>
      <c r="CB65" s="128"/>
      <c r="CC65" s="128"/>
      <c r="CD65" s="128"/>
      <c r="CE65" s="128"/>
      <c r="CF65" s="128"/>
      <c r="CG65" s="128"/>
      <c r="CH65" s="128"/>
      <c r="CI65" s="22"/>
      <c r="CJ65" s="23"/>
      <c r="CK65" s="22"/>
      <c r="CL65" s="22"/>
      <c r="CM65" s="22"/>
      <c r="CN65" s="22"/>
      <c r="CO65" s="22"/>
      <c r="CP65" s="22"/>
      <c r="CQ65" s="22"/>
      <c r="CR65" s="22"/>
      <c r="CS65" s="22"/>
      <c r="CT65" s="23"/>
      <c r="CU65" s="28"/>
      <c r="CV65" s="20"/>
      <c r="CW65" s="21"/>
    </row>
    <row r="66" spans="1:101" s="13" customFormat="1" ht="18" customHeight="1" x14ac:dyDescent="0.25">
      <c r="A66" s="103"/>
      <c r="B66" s="129"/>
      <c r="C66" s="102"/>
      <c r="D66" s="130"/>
      <c r="E66" s="109"/>
      <c r="F66" s="130"/>
      <c r="G66" s="124"/>
      <c r="H66" s="125"/>
      <c r="I66" s="119"/>
      <c r="J66" s="120"/>
      <c r="K66" s="121"/>
      <c r="L66" s="121"/>
      <c r="M66" s="40"/>
      <c r="N66" s="24"/>
      <c r="O66" s="24"/>
      <c r="P66" s="91"/>
      <c r="Q66" s="17"/>
      <c r="R66" s="15"/>
      <c r="S66" s="15"/>
      <c r="T66" s="15"/>
      <c r="U66" s="15"/>
      <c r="V66" s="15"/>
      <c r="W66" s="15"/>
      <c r="X66" s="15"/>
      <c r="Y66" s="15"/>
      <c r="Z66" s="15"/>
      <c r="AA66" s="15"/>
      <c r="AB66" s="15"/>
      <c r="AC66" s="15"/>
      <c r="AD66" s="15"/>
      <c r="AE66" s="15"/>
      <c r="AF66" s="2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29"/>
      <c r="BO66" s="22"/>
      <c r="BP66" s="22"/>
      <c r="BQ66" s="22"/>
      <c r="BR66" s="22"/>
      <c r="BS66" s="22"/>
      <c r="BT66" s="22"/>
      <c r="BU66" s="22"/>
      <c r="BV66" s="22"/>
      <c r="BW66" s="31"/>
      <c r="BX66" s="122"/>
      <c r="BY66" s="122"/>
      <c r="BZ66" s="122"/>
      <c r="CA66" s="122"/>
      <c r="CB66" s="122"/>
      <c r="CC66" s="122"/>
      <c r="CD66" s="122"/>
      <c r="CE66" s="122"/>
      <c r="CF66" s="122"/>
      <c r="CG66" s="122"/>
      <c r="CH66" s="122"/>
      <c r="CI66" s="15"/>
      <c r="CJ66" s="16"/>
      <c r="CK66" s="15"/>
      <c r="CL66" s="15"/>
      <c r="CM66" s="15"/>
      <c r="CN66" s="15"/>
      <c r="CO66" s="15"/>
      <c r="CP66" s="15"/>
      <c r="CQ66" s="15"/>
      <c r="CR66" s="15"/>
      <c r="CS66" s="15"/>
      <c r="CT66" s="16"/>
      <c r="CU66" s="28"/>
      <c r="CV66" s="126"/>
    </row>
    <row r="67" spans="1:101" s="13" customFormat="1" ht="18" customHeight="1" x14ac:dyDescent="0.25">
      <c r="A67" s="103"/>
      <c r="B67" s="129"/>
      <c r="C67" s="103"/>
      <c r="D67" s="130"/>
      <c r="E67" s="109"/>
      <c r="F67" s="130"/>
      <c r="G67" s="124"/>
      <c r="H67" s="125"/>
      <c r="I67" s="119"/>
      <c r="J67" s="120"/>
      <c r="K67" s="121"/>
      <c r="L67" s="121"/>
      <c r="M67" s="40"/>
      <c r="N67" s="24"/>
      <c r="O67" s="24"/>
      <c r="P67" s="90"/>
      <c r="Q67" s="15"/>
      <c r="R67" s="15"/>
      <c r="S67" s="16"/>
      <c r="T67" s="15"/>
      <c r="U67" s="15"/>
      <c r="V67" s="15"/>
      <c r="W67" s="15"/>
      <c r="X67" s="15"/>
      <c r="Y67" s="15"/>
      <c r="Z67" s="15"/>
      <c r="AA67" s="15"/>
      <c r="AB67" s="15"/>
      <c r="AC67" s="15"/>
      <c r="AD67" s="15"/>
      <c r="AE67" s="16"/>
      <c r="AF67" s="25"/>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9"/>
      <c r="BO67" s="22"/>
      <c r="BP67" s="23"/>
      <c r="BQ67" s="22"/>
      <c r="BR67" s="22"/>
      <c r="BS67" s="22"/>
      <c r="BT67" s="22"/>
      <c r="BU67" s="22"/>
      <c r="BV67" s="23"/>
      <c r="BW67" s="31"/>
      <c r="BX67" s="122"/>
      <c r="BY67" s="122"/>
      <c r="BZ67" s="122"/>
      <c r="CA67" s="122"/>
      <c r="CB67" s="122"/>
      <c r="CC67" s="122"/>
      <c r="CD67" s="122"/>
      <c r="CE67" s="122"/>
      <c r="CF67" s="122"/>
      <c r="CG67" s="122"/>
      <c r="CH67" s="122"/>
      <c r="CI67" s="15"/>
      <c r="CJ67" s="16"/>
      <c r="CK67" s="15"/>
      <c r="CL67" s="15"/>
      <c r="CM67" s="15"/>
      <c r="CN67" s="15"/>
      <c r="CO67" s="15"/>
      <c r="CP67" s="16"/>
      <c r="CQ67" s="15"/>
      <c r="CR67" s="15"/>
      <c r="CS67" s="15"/>
      <c r="CT67" s="16"/>
      <c r="CU67" s="28"/>
      <c r="CV67" s="123"/>
    </row>
    <row r="68" spans="1:101" s="13" customFormat="1" ht="18" customHeight="1" x14ac:dyDescent="0.25">
      <c r="A68" s="103"/>
      <c r="B68" s="129"/>
      <c r="C68" s="103"/>
      <c r="D68" s="130"/>
      <c r="E68" s="109"/>
      <c r="F68" s="130"/>
      <c r="G68" s="124"/>
      <c r="H68" s="125"/>
      <c r="I68" s="119"/>
      <c r="J68" s="120"/>
      <c r="K68" s="121"/>
      <c r="L68" s="121"/>
      <c r="M68" s="40"/>
      <c r="N68" s="24"/>
      <c r="O68" s="24"/>
      <c r="P68" s="90"/>
      <c r="Q68" s="15"/>
      <c r="R68" s="15"/>
      <c r="S68" s="15"/>
      <c r="T68" s="15"/>
      <c r="U68" s="15"/>
      <c r="V68" s="15"/>
      <c r="W68" s="15"/>
      <c r="X68" s="15"/>
      <c r="Y68" s="15"/>
      <c r="Z68" s="15"/>
      <c r="AA68" s="15"/>
      <c r="AB68" s="15"/>
      <c r="AC68" s="15"/>
      <c r="AD68" s="15"/>
      <c r="AE68" s="15"/>
      <c r="AF68" s="25"/>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9"/>
      <c r="BO68" s="22"/>
      <c r="BP68" s="23"/>
      <c r="BQ68" s="22"/>
      <c r="BR68" s="22"/>
      <c r="BS68" s="22"/>
      <c r="BT68" s="22"/>
      <c r="BU68" s="22"/>
      <c r="BV68" s="23"/>
      <c r="BW68" s="31"/>
      <c r="BX68" s="122"/>
      <c r="BY68" s="122"/>
      <c r="BZ68" s="122"/>
      <c r="CA68" s="122"/>
      <c r="CB68" s="122"/>
      <c r="CC68" s="122"/>
      <c r="CD68" s="122"/>
      <c r="CE68" s="122"/>
      <c r="CF68" s="122"/>
      <c r="CG68" s="122"/>
      <c r="CH68" s="122"/>
      <c r="CI68" s="15"/>
      <c r="CJ68" s="16"/>
      <c r="CK68" s="15"/>
      <c r="CL68" s="15"/>
      <c r="CM68" s="15"/>
      <c r="CN68" s="15"/>
      <c r="CO68" s="15"/>
      <c r="CP68" s="15"/>
      <c r="CQ68" s="15"/>
      <c r="CR68" s="15"/>
      <c r="CS68" s="15"/>
      <c r="CT68" s="16"/>
      <c r="CU68" s="28"/>
      <c r="CV68" s="123"/>
    </row>
    <row r="69" spans="1:101" s="13" customFormat="1" ht="18" customHeight="1" x14ac:dyDescent="0.25">
      <c r="A69" s="103"/>
      <c r="B69" s="116"/>
      <c r="C69" s="103"/>
      <c r="D69" s="127"/>
      <c r="E69" s="109"/>
      <c r="F69" s="127"/>
      <c r="G69" s="117"/>
      <c r="H69" s="118"/>
      <c r="I69" s="119"/>
      <c r="J69" s="120"/>
      <c r="K69" s="121"/>
      <c r="L69" s="121"/>
      <c r="M69" s="40"/>
      <c r="N69" s="24"/>
      <c r="O69" s="24"/>
      <c r="P69" s="90"/>
      <c r="Q69" s="15"/>
      <c r="R69" s="15"/>
      <c r="S69" s="15"/>
      <c r="T69" s="15"/>
      <c r="U69" s="15"/>
      <c r="V69" s="15"/>
      <c r="W69" s="15"/>
      <c r="X69" s="15"/>
      <c r="Y69" s="16"/>
      <c r="Z69" s="15"/>
      <c r="AA69" s="15"/>
      <c r="AB69" s="15"/>
      <c r="AC69" s="15"/>
      <c r="AD69" s="15"/>
      <c r="AE69" s="15"/>
      <c r="AF69" s="25"/>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9"/>
      <c r="BO69" s="22"/>
      <c r="BP69" s="22"/>
      <c r="BQ69" s="22"/>
      <c r="BR69" s="22"/>
      <c r="BS69" s="22"/>
      <c r="BT69" s="23"/>
      <c r="BU69" s="22"/>
      <c r="BV69" s="23"/>
      <c r="BW69" s="31"/>
      <c r="BX69" s="122"/>
      <c r="BY69" s="122"/>
      <c r="BZ69" s="122"/>
      <c r="CA69" s="122"/>
      <c r="CB69" s="122"/>
      <c r="CC69" s="122"/>
      <c r="CD69" s="122"/>
      <c r="CE69" s="122"/>
      <c r="CF69" s="122"/>
      <c r="CG69" s="122"/>
      <c r="CH69" s="122"/>
      <c r="CI69" s="15"/>
      <c r="CJ69" s="16"/>
      <c r="CK69" s="15"/>
      <c r="CL69" s="16"/>
      <c r="CM69" s="15"/>
      <c r="CN69" s="15"/>
      <c r="CO69" s="15"/>
      <c r="CP69" s="15"/>
      <c r="CQ69" s="15"/>
      <c r="CR69" s="15"/>
      <c r="CS69" s="15"/>
      <c r="CT69" s="16"/>
      <c r="CU69" s="28"/>
      <c r="CV69" s="123"/>
    </row>
    <row r="70" spans="1:101" s="13" customFormat="1" ht="18" customHeight="1" x14ac:dyDescent="0.25">
      <c r="A70" s="105"/>
      <c r="B70" s="116"/>
      <c r="C70" s="105"/>
      <c r="D70" s="127"/>
      <c r="E70" s="109"/>
      <c r="F70" s="127"/>
      <c r="G70" s="117"/>
      <c r="H70" s="118"/>
      <c r="I70" s="119"/>
      <c r="J70" s="120"/>
      <c r="K70" s="34"/>
      <c r="L70" s="34"/>
      <c r="M70" s="40"/>
      <c r="N70" s="24"/>
      <c r="O70" s="24"/>
      <c r="P70" s="92"/>
      <c r="Q70" s="22"/>
      <c r="R70" s="22"/>
      <c r="S70" s="22"/>
      <c r="T70" s="22"/>
      <c r="U70" s="22"/>
      <c r="V70" s="22"/>
      <c r="W70" s="22"/>
      <c r="X70" s="22"/>
      <c r="Y70" s="22"/>
      <c r="Z70" s="22"/>
      <c r="AA70" s="22"/>
      <c r="AB70" s="22"/>
      <c r="AC70" s="22"/>
      <c r="AD70" s="22"/>
      <c r="AE70" s="22"/>
      <c r="AF70" s="25"/>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9"/>
      <c r="BO70" s="22"/>
      <c r="BP70" s="23"/>
      <c r="BQ70" s="22"/>
      <c r="BR70" s="22"/>
      <c r="BS70" s="22"/>
      <c r="BT70" s="22"/>
      <c r="BU70" s="22"/>
      <c r="BV70" s="23"/>
      <c r="BW70" s="31"/>
      <c r="BX70" s="128"/>
      <c r="BY70" s="128"/>
      <c r="BZ70" s="128"/>
      <c r="CA70" s="128"/>
      <c r="CB70" s="128"/>
      <c r="CC70" s="128"/>
      <c r="CD70" s="128"/>
      <c r="CE70" s="128"/>
      <c r="CF70" s="128"/>
      <c r="CG70" s="128"/>
      <c r="CH70" s="128"/>
      <c r="CI70" s="22"/>
      <c r="CJ70" s="23"/>
      <c r="CK70" s="22"/>
      <c r="CL70" s="22"/>
      <c r="CM70" s="22"/>
      <c r="CN70" s="22"/>
      <c r="CO70" s="22"/>
      <c r="CP70" s="22"/>
      <c r="CQ70" s="22"/>
      <c r="CR70" s="22"/>
      <c r="CS70" s="22"/>
      <c r="CT70" s="23"/>
      <c r="CU70" s="28"/>
      <c r="CV70" s="131"/>
      <c r="CW70" s="21"/>
    </row>
    <row r="71" spans="1:101" s="13" customFormat="1" ht="18" customHeight="1" x14ac:dyDescent="0.25">
      <c r="A71" s="103"/>
      <c r="B71" s="116"/>
      <c r="C71" s="103"/>
      <c r="D71" s="127"/>
      <c r="E71" s="109"/>
      <c r="F71" s="127"/>
      <c r="G71" s="117"/>
      <c r="H71" s="118"/>
      <c r="I71" s="119"/>
      <c r="J71" s="120"/>
      <c r="K71" s="121"/>
      <c r="L71" s="121"/>
      <c r="M71" s="40"/>
      <c r="N71" s="24"/>
      <c r="O71" s="24"/>
      <c r="P71" s="90"/>
      <c r="Q71" s="15"/>
      <c r="R71" s="15"/>
      <c r="S71" s="16"/>
      <c r="T71" s="15"/>
      <c r="U71" s="15"/>
      <c r="V71" s="15"/>
      <c r="W71" s="15"/>
      <c r="X71" s="15"/>
      <c r="Y71" s="15"/>
      <c r="Z71" s="15"/>
      <c r="AA71" s="15"/>
      <c r="AB71" s="15"/>
      <c r="AC71" s="15"/>
      <c r="AD71" s="15"/>
      <c r="AE71" s="15"/>
      <c r="AF71" s="2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29"/>
      <c r="BO71" s="22"/>
      <c r="BP71" s="23"/>
      <c r="BQ71" s="22"/>
      <c r="BR71" s="22"/>
      <c r="BS71" s="22"/>
      <c r="BT71" s="22"/>
      <c r="BU71" s="22"/>
      <c r="BV71" s="23"/>
      <c r="BW71" s="31"/>
      <c r="BX71" s="122"/>
      <c r="BY71" s="122"/>
      <c r="BZ71" s="122"/>
      <c r="CA71" s="122"/>
      <c r="CB71" s="122"/>
      <c r="CC71" s="122"/>
      <c r="CD71" s="122"/>
      <c r="CE71" s="122"/>
      <c r="CF71" s="122"/>
      <c r="CG71" s="122"/>
      <c r="CH71" s="122"/>
      <c r="CI71" s="15"/>
      <c r="CJ71" s="16"/>
      <c r="CK71" s="15"/>
      <c r="CL71" s="15"/>
      <c r="CM71" s="15"/>
      <c r="CN71" s="15"/>
      <c r="CO71" s="15"/>
      <c r="CP71" s="15"/>
      <c r="CQ71" s="15"/>
      <c r="CR71" s="15"/>
      <c r="CS71" s="15"/>
      <c r="CT71" s="16"/>
      <c r="CU71" s="28"/>
      <c r="CV71" s="123"/>
    </row>
    <row r="72" spans="1:101" s="13" customFormat="1" ht="18" customHeight="1" x14ac:dyDescent="0.25">
      <c r="A72" s="103"/>
      <c r="B72" s="116"/>
      <c r="C72" s="103"/>
      <c r="D72" s="127"/>
      <c r="E72" s="109"/>
      <c r="F72" s="127"/>
      <c r="G72" s="117"/>
      <c r="H72" s="118"/>
      <c r="I72" s="119"/>
      <c r="J72" s="120"/>
      <c r="K72" s="121"/>
      <c r="L72" s="121"/>
      <c r="M72" s="40"/>
      <c r="N72" s="24"/>
      <c r="O72" s="24"/>
      <c r="P72" s="90"/>
      <c r="Q72" s="15"/>
      <c r="R72" s="15"/>
      <c r="S72" s="16"/>
      <c r="T72" s="15"/>
      <c r="U72" s="16"/>
      <c r="V72" s="15"/>
      <c r="W72" s="15"/>
      <c r="X72" s="15"/>
      <c r="Y72" s="15"/>
      <c r="Z72" s="15"/>
      <c r="AA72" s="15"/>
      <c r="AB72" s="15"/>
      <c r="AC72" s="15"/>
      <c r="AD72" s="15"/>
      <c r="AE72" s="15"/>
      <c r="AF72" s="25"/>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9"/>
      <c r="BO72" s="22"/>
      <c r="BP72" s="23"/>
      <c r="BQ72" s="22"/>
      <c r="BR72" s="22"/>
      <c r="BS72" s="22"/>
      <c r="BT72" s="22"/>
      <c r="BU72" s="22"/>
      <c r="BV72" s="23"/>
      <c r="BW72" s="31"/>
      <c r="BX72" s="122"/>
      <c r="BY72" s="122"/>
      <c r="BZ72" s="122"/>
      <c r="CA72" s="122"/>
      <c r="CB72" s="122"/>
      <c r="CC72" s="122"/>
      <c r="CD72" s="122"/>
      <c r="CE72" s="122"/>
      <c r="CF72" s="122"/>
      <c r="CG72" s="122"/>
      <c r="CH72" s="122"/>
      <c r="CI72" s="15"/>
      <c r="CJ72" s="16"/>
      <c r="CK72" s="15"/>
      <c r="CL72" s="15"/>
      <c r="CM72" s="15"/>
      <c r="CN72" s="15"/>
      <c r="CO72" s="15"/>
      <c r="CP72" s="15"/>
      <c r="CQ72" s="15"/>
      <c r="CR72" s="15"/>
      <c r="CS72" s="15"/>
      <c r="CT72" s="15"/>
      <c r="CU72" s="28"/>
      <c r="CV72" s="123"/>
    </row>
    <row r="73" spans="1:101" s="13" customFormat="1" ht="18" customHeight="1" x14ac:dyDescent="0.25">
      <c r="A73" s="103"/>
      <c r="B73" s="116"/>
      <c r="C73" s="103"/>
      <c r="D73" s="127"/>
      <c r="E73" s="109"/>
      <c r="F73" s="127"/>
      <c r="G73" s="117"/>
      <c r="H73" s="118"/>
      <c r="I73" s="119"/>
      <c r="J73" s="120"/>
      <c r="K73" s="121"/>
      <c r="L73" s="121"/>
      <c r="M73" s="40"/>
      <c r="N73" s="24"/>
      <c r="O73" s="24"/>
      <c r="P73" s="90"/>
      <c r="Q73" s="15"/>
      <c r="R73" s="15"/>
      <c r="S73" s="16"/>
      <c r="T73" s="15"/>
      <c r="U73" s="15"/>
      <c r="V73" s="15"/>
      <c r="W73" s="15"/>
      <c r="X73" s="15"/>
      <c r="Y73" s="16"/>
      <c r="Z73" s="15"/>
      <c r="AA73" s="15"/>
      <c r="AB73" s="15"/>
      <c r="AC73" s="15"/>
      <c r="AD73" s="15"/>
      <c r="AE73" s="15"/>
      <c r="AF73" s="25"/>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9"/>
      <c r="BO73" s="22"/>
      <c r="BP73" s="23"/>
      <c r="BQ73" s="22"/>
      <c r="BR73" s="22"/>
      <c r="BS73" s="22"/>
      <c r="BT73" s="22"/>
      <c r="BU73" s="22"/>
      <c r="BV73" s="23"/>
      <c r="BW73" s="31"/>
      <c r="BX73" s="122"/>
      <c r="BY73" s="122"/>
      <c r="BZ73" s="122"/>
      <c r="CA73" s="122"/>
      <c r="CB73" s="122"/>
      <c r="CC73" s="122"/>
      <c r="CD73" s="122"/>
      <c r="CE73" s="122"/>
      <c r="CF73" s="122"/>
      <c r="CG73" s="122"/>
      <c r="CH73" s="122"/>
      <c r="CI73" s="15"/>
      <c r="CJ73" s="16"/>
      <c r="CK73" s="15"/>
      <c r="CL73" s="15"/>
      <c r="CM73" s="15"/>
      <c r="CN73" s="15"/>
      <c r="CO73" s="15"/>
      <c r="CP73" s="15"/>
      <c r="CQ73" s="15"/>
      <c r="CR73" s="15"/>
      <c r="CS73" s="15"/>
      <c r="CT73" s="16"/>
      <c r="CU73" s="28"/>
      <c r="CV73" s="123"/>
    </row>
    <row r="74" spans="1:101" s="13" customFormat="1" ht="18" customHeight="1" x14ac:dyDescent="0.25">
      <c r="A74" s="105"/>
      <c r="B74" s="116"/>
      <c r="C74" s="105"/>
      <c r="D74" s="127"/>
      <c r="E74" s="109"/>
      <c r="F74" s="127"/>
      <c r="G74" s="117"/>
      <c r="H74" s="118"/>
      <c r="I74" s="119"/>
      <c r="J74" s="120"/>
      <c r="K74" s="34"/>
      <c r="L74" s="34"/>
      <c r="M74" s="40"/>
      <c r="N74" s="24"/>
      <c r="O74" s="24"/>
      <c r="P74" s="92"/>
      <c r="Q74" s="22"/>
      <c r="R74" s="22"/>
      <c r="S74" s="22"/>
      <c r="T74" s="22"/>
      <c r="U74" s="22"/>
      <c r="V74" s="22"/>
      <c r="W74" s="22"/>
      <c r="X74" s="22"/>
      <c r="Y74" s="23"/>
      <c r="Z74" s="22"/>
      <c r="AA74" s="22"/>
      <c r="AB74" s="22"/>
      <c r="AC74" s="22"/>
      <c r="AD74" s="22"/>
      <c r="AE74" s="22"/>
      <c r="AF74" s="25"/>
      <c r="AG74" s="97"/>
      <c r="AH74" s="97"/>
      <c r="AI74" s="93"/>
      <c r="AJ74" s="97"/>
      <c r="AK74" s="97"/>
      <c r="AL74" s="93"/>
      <c r="AM74" s="98"/>
      <c r="AN74" s="98"/>
      <c r="AO74" s="93"/>
      <c r="AP74" s="97"/>
      <c r="AQ74" s="97"/>
      <c r="AR74" s="93"/>
      <c r="AS74" s="97"/>
      <c r="AT74" s="97"/>
      <c r="AU74" s="93"/>
      <c r="AV74" s="97"/>
      <c r="AW74" s="97"/>
      <c r="AX74" s="93"/>
      <c r="AY74" s="97"/>
      <c r="AZ74" s="97"/>
      <c r="BA74" s="93"/>
      <c r="BB74" s="97"/>
      <c r="BC74" s="97"/>
      <c r="BD74" s="93"/>
      <c r="BE74" s="97"/>
      <c r="BF74" s="97"/>
      <c r="BG74" s="93"/>
      <c r="BH74" s="97"/>
      <c r="BI74" s="97"/>
      <c r="BJ74" s="93"/>
      <c r="BK74" s="97"/>
      <c r="BL74" s="97"/>
      <c r="BM74" s="93"/>
      <c r="BN74" s="29"/>
      <c r="BO74" s="47"/>
      <c r="BP74" s="45"/>
      <c r="BQ74" s="47"/>
      <c r="BR74" s="47"/>
      <c r="BS74" s="47"/>
      <c r="BT74" s="47"/>
      <c r="BU74" s="47"/>
      <c r="BV74" s="45"/>
      <c r="BW74" s="31"/>
      <c r="BX74" s="128"/>
      <c r="BY74" s="128"/>
      <c r="BZ74" s="128"/>
      <c r="CA74" s="128"/>
      <c r="CB74" s="128"/>
      <c r="CC74" s="128"/>
      <c r="CD74" s="128"/>
      <c r="CE74" s="128"/>
      <c r="CF74" s="128"/>
      <c r="CG74" s="128"/>
      <c r="CH74" s="128"/>
      <c r="CI74" s="47"/>
      <c r="CJ74" s="45"/>
      <c r="CK74" s="47"/>
      <c r="CL74" s="47"/>
      <c r="CM74" s="47"/>
      <c r="CN74" s="47"/>
      <c r="CO74" s="47"/>
      <c r="CP74" s="45"/>
      <c r="CQ74" s="47"/>
      <c r="CR74" s="47"/>
      <c r="CS74" s="47"/>
      <c r="CT74" s="45"/>
      <c r="CU74" s="28"/>
      <c r="CV74" s="131"/>
      <c r="CW74" s="21"/>
    </row>
    <row r="75" spans="1:101" s="13" customFormat="1" ht="18" customHeight="1" x14ac:dyDescent="0.25">
      <c r="A75" s="103"/>
      <c r="B75" s="116"/>
      <c r="C75" s="103"/>
      <c r="D75" s="127"/>
      <c r="E75" s="109"/>
      <c r="F75" s="127"/>
      <c r="G75" s="117"/>
      <c r="H75" s="118"/>
      <c r="I75" s="119"/>
      <c r="J75" s="120"/>
      <c r="K75" s="121"/>
      <c r="L75" s="121"/>
      <c r="M75" s="40"/>
      <c r="N75" s="24"/>
      <c r="O75" s="24"/>
      <c r="P75" s="90"/>
      <c r="Q75" s="15"/>
      <c r="R75" s="15"/>
      <c r="S75" s="15"/>
      <c r="T75" s="15"/>
      <c r="U75" s="16"/>
      <c r="V75" s="15"/>
      <c r="W75" s="15"/>
      <c r="X75" s="15"/>
      <c r="Y75" s="15"/>
      <c r="Z75" s="15"/>
      <c r="AA75" s="15"/>
      <c r="AB75" s="15"/>
      <c r="AC75" s="15"/>
      <c r="AD75" s="15"/>
      <c r="AE75" s="15"/>
      <c r="AF75" s="25"/>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9"/>
      <c r="BO75" s="22"/>
      <c r="BP75" s="22"/>
      <c r="BQ75" s="22"/>
      <c r="BR75" s="22"/>
      <c r="BS75" s="22"/>
      <c r="BT75" s="23"/>
      <c r="BU75" s="22"/>
      <c r="BV75" s="23"/>
      <c r="BW75" s="31"/>
      <c r="BX75" s="122"/>
      <c r="BY75" s="122"/>
      <c r="BZ75" s="122"/>
      <c r="CA75" s="122"/>
      <c r="CB75" s="122"/>
      <c r="CC75" s="122"/>
      <c r="CD75" s="122"/>
      <c r="CE75" s="122"/>
      <c r="CF75" s="122"/>
      <c r="CG75" s="122"/>
      <c r="CH75" s="122"/>
      <c r="CI75" s="15"/>
      <c r="CJ75" s="16"/>
      <c r="CK75" s="15"/>
      <c r="CL75" s="15"/>
      <c r="CM75" s="15"/>
      <c r="CN75" s="15"/>
      <c r="CO75" s="15"/>
      <c r="CP75" s="16"/>
      <c r="CQ75" s="15"/>
      <c r="CR75" s="15"/>
      <c r="CS75" s="15"/>
      <c r="CT75" s="16"/>
      <c r="CU75" s="28"/>
      <c r="CV75" s="123"/>
    </row>
    <row r="76" spans="1:101" s="13" customFormat="1" ht="18" customHeight="1" x14ac:dyDescent="0.25">
      <c r="A76" s="103"/>
      <c r="B76" s="129"/>
      <c r="C76" s="103"/>
      <c r="D76" s="130"/>
      <c r="E76" s="109"/>
      <c r="F76" s="130"/>
      <c r="G76" s="124"/>
      <c r="H76" s="125"/>
      <c r="I76" s="119"/>
      <c r="J76" s="120"/>
      <c r="K76" s="121"/>
      <c r="L76" s="121"/>
      <c r="M76" s="40"/>
      <c r="N76" s="24"/>
      <c r="O76" s="24"/>
      <c r="P76" s="90"/>
      <c r="Q76" s="15"/>
      <c r="R76" s="15"/>
      <c r="S76" s="15"/>
      <c r="T76" s="15"/>
      <c r="U76" s="15"/>
      <c r="V76" s="15"/>
      <c r="W76" s="15"/>
      <c r="X76" s="15"/>
      <c r="Y76" s="16"/>
      <c r="Z76" s="15"/>
      <c r="AA76" s="15"/>
      <c r="AB76" s="15"/>
      <c r="AC76" s="15"/>
      <c r="AD76" s="15"/>
      <c r="AE76" s="15"/>
      <c r="AF76" s="2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29"/>
      <c r="BO76" s="22"/>
      <c r="BP76" s="23"/>
      <c r="BQ76" s="22"/>
      <c r="BR76" s="22"/>
      <c r="BS76" s="22"/>
      <c r="BT76" s="22"/>
      <c r="BU76" s="22"/>
      <c r="BV76" s="23"/>
      <c r="BW76" s="31"/>
      <c r="BX76" s="122"/>
      <c r="BY76" s="122"/>
      <c r="BZ76" s="122"/>
      <c r="CA76" s="122"/>
      <c r="CB76" s="122"/>
      <c r="CC76" s="122"/>
      <c r="CD76" s="122"/>
      <c r="CE76" s="122"/>
      <c r="CF76" s="122"/>
      <c r="CG76" s="122"/>
      <c r="CH76" s="122"/>
      <c r="CI76" s="15"/>
      <c r="CJ76" s="16"/>
      <c r="CK76" s="15"/>
      <c r="CL76" s="15"/>
      <c r="CM76" s="15"/>
      <c r="CN76" s="15"/>
      <c r="CO76" s="15"/>
      <c r="CP76" s="16"/>
      <c r="CQ76" s="15"/>
      <c r="CR76" s="15"/>
      <c r="CS76" s="15"/>
      <c r="CT76" s="16"/>
      <c r="CU76" s="28"/>
      <c r="CV76" s="123"/>
    </row>
    <row r="77" spans="1:101" s="13" customFormat="1" ht="18" customHeight="1" x14ac:dyDescent="0.25">
      <c r="A77" s="103"/>
      <c r="B77" s="116"/>
      <c r="C77" s="103"/>
      <c r="D77" s="127"/>
      <c r="E77" s="109"/>
      <c r="F77" s="127"/>
      <c r="G77" s="117"/>
      <c r="H77" s="118"/>
      <c r="I77" s="119"/>
      <c r="J77" s="120"/>
      <c r="K77" s="121"/>
      <c r="L77" s="121"/>
      <c r="M77" s="40"/>
      <c r="N77" s="24"/>
      <c r="O77" s="24"/>
      <c r="P77" s="90"/>
      <c r="Q77" s="15"/>
      <c r="R77" s="15"/>
      <c r="S77" s="15"/>
      <c r="T77" s="15"/>
      <c r="U77" s="16"/>
      <c r="V77" s="15"/>
      <c r="W77" s="15"/>
      <c r="X77" s="15"/>
      <c r="Y77" s="15"/>
      <c r="Z77" s="15"/>
      <c r="AA77" s="15"/>
      <c r="AB77" s="15"/>
      <c r="AC77" s="15"/>
      <c r="AD77" s="15"/>
      <c r="AE77" s="16"/>
      <c r="AF77" s="2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29"/>
      <c r="BO77" s="22"/>
      <c r="BP77" s="22"/>
      <c r="BQ77" s="22"/>
      <c r="BR77" s="23"/>
      <c r="BS77" s="22"/>
      <c r="BT77" s="23"/>
      <c r="BU77" s="22"/>
      <c r="BV77" s="23"/>
      <c r="BW77" s="31"/>
      <c r="BX77" s="122"/>
      <c r="BY77" s="122"/>
      <c r="BZ77" s="122"/>
      <c r="CA77" s="122"/>
      <c r="CB77" s="122"/>
      <c r="CC77" s="122"/>
      <c r="CD77" s="122"/>
      <c r="CE77" s="122"/>
      <c r="CF77" s="122"/>
      <c r="CG77" s="122"/>
      <c r="CH77" s="122"/>
      <c r="CI77" s="15"/>
      <c r="CJ77" s="16"/>
      <c r="CK77" s="15"/>
      <c r="CL77" s="15"/>
      <c r="CM77" s="15"/>
      <c r="CN77" s="15"/>
      <c r="CO77" s="15"/>
      <c r="CP77" s="16"/>
      <c r="CQ77" s="15"/>
      <c r="CR77" s="15"/>
      <c r="CS77" s="15"/>
      <c r="CT77" s="16"/>
      <c r="CU77" s="28"/>
      <c r="CV77" s="123"/>
    </row>
    <row r="78" spans="1:101" s="13" customFormat="1" ht="18" customHeight="1" x14ac:dyDescent="0.25">
      <c r="A78" s="103"/>
      <c r="B78" s="129"/>
      <c r="C78" s="103"/>
      <c r="D78" s="130"/>
      <c r="E78" s="109"/>
      <c r="F78" s="130"/>
      <c r="G78" s="124"/>
      <c r="H78" s="125"/>
      <c r="I78" s="119"/>
      <c r="J78" s="120"/>
      <c r="K78" s="121"/>
      <c r="L78" s="121"/>
      <c r="M78" s="40"/>
      <c r="N78" s="24"/>
      <c r="O78" s="24"/>
      <c r="P78" s="90"/>
      <c r="Q78" s="15"/>
      <c r="R78" s="15"/>
      <c r="S78" s="15"/>
      <c r="T78" s="15"/>
      <c r="U78" s="15"/>
      <c r="V78" s="15"/>
      <c r="W78" s="15"/>
      <c r="X78" s="15"/>
      <c r="Y78" s="15"/>
      <c r="Z78" s="15"/>
      <c r="AA78" s="15"/>
      <c r="AB78" s="15"/>
      <c r="AC78" s="15"/>
      <c r="AD78" s="15"/>
      <c r="AE78" s="15"/>
      <c r="AF78" s="25"/>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9"/>
      <c r="BO78" s="22"/>
      <c r="BP78" s="22"/>
      <c r="BQ78" s="22"/>
      <c r="BR78" s="22"/>
      <c r="BS78" s="22"/>
      <c r="BT78" s="23"/>
      <c r="BU78" s="22"/>
      <c r="BV78" s="23"/>
      <c r="BW78" s="31"/>
      <c r="BX78" s="122"/>
      <c r="BY78" s="122"/>
      <c r="BZ78" s="122"/>
      <c r="CA78" s="122"/>
      <c r="CB78" s="122"/>
      <c r="CC78" s="122"/>
      <c r="CD78" s="122"/>
      <c r="CE78" s="122"/>
      <c r="CF78" s="122"/>
      <c r="CG78" s="122"/>
      <c r="CH78" s="122"/>
      <c r="CI78" s="15"/>
      <c r="CJ78" s="16"/>
      <c r="CK78" s="15"/>
      <c r="CL78" s="15"/>
      <c r="CM78" s="15"/>
      <c r="CN78" s="15"/>
      <c r="CO78" s="15"/>
      <c r="CP78" s="15"/>
      <c r="CQ78" s="15"/>
      <c r="CR78" s="15"/>
      <c r="CS78" s="15"/>
      <c r="CT78" s="16"/>
      <c r="CU78" s="28"/>
      <c r="CV78" s="123"/>
    </row>
    <row r="79" spans="1:101" s="13" customFormat="1" ht="18" customHeight="1" x14ac:dyDescent="0.25">
      <c r="A79" s="103"/>
      <c r="B79" s="129"/>
      <c r="C79" s="103"/>
      <c r="D79" s="130"/>
      <c r="E79" s="109"/>
      <c r="F79" s="130"/>
      <c r="G79" s="124"/>
      <c r="H79" s="125"/>
      <c r="I79" s="119"/>
      <c r="J79" s="120"/>
      <c r="K79" s="121"/>
      <c r="L79" s="121"/>
      <c r="M79" s="40"/>
      <c r="N79" s="24"/>
      <c r="O79" s="24"/>
      <c r="P79" s="90"/>
      <c r="Q79" s="15"/>
      <c r="R79" s="15"/>
      <c r="S79" s="16"/>
      <c r="T79" s="15"/>
      <c r="U79" s="16"/>
      <c r="V79" s="15"/>
      <c r="W79" s="15"/>
      <c r="X79" s="15"/>
      <c r="Y79" s="15"/>
      <c r="Z79" s="15"/>
      <c r="AA79" s="15"/>
      <c r="AB79" s="15"/>
      <c r="AC79" s="15"/>
      <c r="AD79" s="15"/>
      <c r="AE79" s="15"/>
      <c r="AF79" s="25"/>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9"/>
      <c r="BO79" s="22"/>
      <c r="BP79" s="22"/>
      <c r="BQ79" s="22"/>
      <c r="BR79" s="22"/>
      <c r="BS79" s="22"/>
      <c r="BT79" s="23"/>
      <c r="BU79" s="22"/>
      <c r="BV79" s="23"/>
      <c r="BW79" s="31"/>
      <c r="BX79" s="122"/>
      <c r="BY79" s="122"/>
      <c r="BZ79" s="122"/>
      <c r="CA79" s="122"/>
      <c r="CB79" s="122"/>
      <c r="CC79" s="122"/>
      <c r="CD79" s="122"/>
      <c r="CE79" s="122"/>
      <c r="CF79" s="122"/>
      <c r="CG79" s="122"/>
      <c r="CH79" s="122"/>
      <c r="CI79" s="15"/>
      <c r="CJ79" s="16"/>
      <c r="CK79" s="15"/>
      <c r="CL79" s="15"/>
      <c r="CM79" s="15"/>
      <c r="CN79" s="15"/>
      <c r="CO79" s="15"/>
      <c r="CP79" s="15"/>
      <c r="CQ79" s="15"/>
      <c r="CR79" s="15"/>
      <c r="CS79" s="15"/>
      <c r="CT79" s="16"/>
      <c r="CU79" s="28"/>
      <c r="CV79" s="126"/>
    </row>
    <row r="80" spans="1:101" s="13" customFormat="1" ht="18" customHeight="1" x14ac:dyDescent="0.25">
      <c r="A80" s="103"/>
      <c r="B80" s="129"/>
      <c r="C80" s="103"/>
      <c r="D80" s="130"/>
      <c r="E80" s="109"/>
      <c r="F80" s="130"/>
      <c r="G80" s="124"/>
      <c r="H80" s="125"/>
      <c r="I80" s="119"/>
      <c r="J80" s="120"/>
      <c r="K80" s="121"/>
      <c r="L80" s="121"/>
      <c r="M80" s="40"/>
      <c r="N80" s="24"/>
      <c r="O80" s="24"/>
      <c r="P80" s="90"/>
      <c r="Q80" s="15"/>
      <c r="R80" s="15"/>
      <c r="S80" s="15"/>
      <c r="T80" s="15"/>
      <c r="U80" s="15"/>
      <c r="V80" s="15"/>
      <c r="W80" s="15"/>
      <c r="X80" s="15"/>
      <c r="Y80" s="15"/>
      <c r="Z80" s="15"/>
      <c r="AA80" s="15"/>
      <c r="AB80" s="15"/>
      <c r="AC80" s="15"/>
      <c r="AD80" s="15"/>
      <c r="AE80" s="15"/>
      <c r="AF80" s="2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29"/>
      <c r="BO80" s="22"/>
      <c r="BP80" s="23"/>
      <c r="BQ80" s="22"/>
      <c r="BR80" s="22"/>
      <c r="BS80" s="22"/>
      <c r="BT80" s="22"/>
      <c r="BU80" s="22"/>
      <c r="BV80" s="23"/>
      <c r="BW80" s="31"/>
      <c r="BX80" s="122"/>
      <c r="BY80" s="122"/>
      <c r="BZ80" s="122"/>
      <c r="CA80" s="122"/>
      <c r="CB80" s="122"/>
      <c r="CC80" s="122"/>
      <c r="CD80" s="122"/>
      <c r="CE80" s="122"/>
      <c r="CF80" s="122"/>
      <c r="CG80" s="122"/>
      <c r="CH80" s="122"/>
      <c r="CI80" s="15"/>
      <c r="CJ80" s="16"/>
      <c r="CK80" s="15"/>
      <c r="CL80" s="15"/>
      <c r="CM80" s="15"/>
      <c r="CN80" s="15"/>
      <c r="CO80" s="15"/>
      <c r="CP80" s="15"/>
      <c r="CQ80" s="15"/>
      <c r="CR80" s="15"/>
      <c r="CS80" s="15"/>
      <c r="CT80" s="16"/>
      <c r="CU80" s="28"/>
      <c r="CV80" s="123"/>
    </row>
    <row r="81" spans="1:101" s="13" customFormat="1" ht="18" customHeight="1" x14ac:dyDescent="0.25">
      <c r="A81" s="102"/>
      <c r="B81" s="116"/>
      <c r="C81" s="103"/>
      <c r="D81" s="127"/>
      <c r="E81" s="109"/>
      <c r="F81" s="127"/>
      <c r="G81" s="117"/>
      <c r="H81" s="118"/>
      <c r="I81" s="119"/>
      <c r="J81" s="120"/>
      <c r="K81" s="121"/>
      <c r="L81" s="121"/>
      <c r="M81" s="40"/>
      <c r="N81" s="24"/>
      <c r="O81" s="24"/>
      <c r="P81" s="90"/>
      <c r="Q81" s="15"/>
      <c r="R81" s="15"/>
      <c r="S81" s="16"/>
      <c r="T81" s="15"/>
      <c r="U81" s="16"/>
      <c r="V81" s="15"/>
      <c r="W81" s="15"/>
      <c r="X81" s="15"/>
      <c r="Y81" s="16"/>
      <c r="Z81" s="15"/>
      <c r="AA81" s="15"/>
      <c r="AB81" s="15"/>
      <c r="AC81" s="15"/>
      <c r="AD81" s="15"/>
      <c r="AE81" s="15"/>
      <c r="AF81" s="2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29"/>
      <c r="BO81" s="22"/>
      <c r="BP81" s="22"/>
      <c r="BQ81" s="22"/>
      <c r="BR81" s="22"/>
      <c r="BS81" s="22"/>
      <c r="BT81" s="22"/>
      <c r="BU81" s="22"/>
      <c r="BV81" s="23"/>
      <c r="BW81" s="31"/>
      <c r="BX81" s="122"/>
      <c r="BY81" s="122"/>
      <c r="BZ81" s="122"/>
      <c r="CA81" s="122"/>
      <c r="CB81" s="122"/>
      <c r="CC81" s="122"/>
      <c r="CD81" s="122"/>
      <c r="CE81" s="122"/>
      <c r="CF81" s="122"/>
      <c r="CG81" s="122"/>
      <c r="CH81" s="122"/>
      <c r="CI81" s="15"/>
      <c r="CJ81" s="16"/>
      <c r="CK81" s="15"/>
      <c r="CL81" s="15"/>
      <c r="CM81" s="15"/>
      <c r="CN81" s="15"/>
      <c r="CO81" s="15"/>
      <c r="CP81" s="15"/>
      <c r="CQ81" s="15"/>
      <c r="CR81" s="15"/>
      <c r="CS81" s="15"/>
      <c r="CT81" s="16"/>
      <c r="CU81" s="28"/>
      <c r="CV81" s="123"/>
    </row>
    <row r="82" spans="1:101" s="13" customFormat="1" ht="18" customHeight="1" x14ac:dyDescent="0.25">
      <c r="A82" s="102"/>
      <c r="B82" s="116"/>
      <c r="C82" s="103"/>
      <c r="D82" s="127"/>
      <c r="E82" s="109"/>
      <c r="F82" s="127"/>
      <c r="G82" s="117"/>
      <c r="H82" s="118"/>
      <c r="I82" s="119"/>
      <c r="J82" s="120"/>
      <c r="K82" s="121"/>
      <c r="L82" s="121"/>
      <c r="M82" s="40"/>
      <c r="N82" s="24"/>
      <c r="O82" s="24"/>
      <c r="P82" s="90"/>
      <c r="Q82" s="15"/>
      <c r="R82" s="15"/>
      <c r="S82" s="16"/>
      <c r="T82" s="15"/>
      <c r="U82" s="16"/>
      <c r="V82" s="15"/>
      <c r="W82" s="15"/>
      <c r="X82" s="15"/>
      <c r="Y82" s="16"/>
      <c r="Z82" s="15"/>
      <c r="AA82" s="15"/>
      <c r="AB82" s="15"/>
      <c r="AC82" s="15"/>
      <c r="AD82" s="15"/>
      <c r="AE82" s="15"/>
      <c r="AF82" s="2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29"/>
      <c r="BO82" s="22"/>
      <c r="BP82" s="22"/>
      <c r="BQ82" s="22"/>
      <c r="BR82" s="22"/>
      <c r="BS82" s="22"/>
      <c r="BT82" s="22"/>
      <c r="BU82" s="22"/>
      <c r="BV82" s="23"/>
      <c r="BW82" s="31"/>
      <c r="BX82" s="122"/>
      <c r="BY82" s="122"/>
      <c r="BZ82" s="122"/>
      <c r="CA82" s="122"/>
      <c r="CB82" s="122"/>
      <c r="CC82" s="122"/>
      <c r="CD82" s="122"/>
      <c r="CE82" s="122"/>
      <c r="CF82" s="122"/>
      <c r="CG82" s="122"/>
      <c r="CH82" s="122"/>
      <c r="CI82" s="15"/>
      <c r="CJ82" s="16"/>
      <c r="CK82" s="15"/>
      <c r="CL82" s="15"/>
      <c r="CM82" s="15"/>
      <c r="CN82" s="15"/>
      <c r="CO82" s="15"/>
      <c r="CP82" s="15"/>
      <c r="CQ82" s="15"/>
      <c r="CR82" s="15"/>
      <c r="CS82" s="15"/>
      <c r="CT82" s="16"/>
      <c r="CU82" s="28"/>
      <c r="CV82" s="123"/>
    </row>
    <row r="83" spans="1:101" s="13" customFormat="1" ht="18" customHeight="1" x14ac:dyDescent="0.25">
      <c r="A83" s="103"/>
      <c r="B83" s="116"/>
      <c r="C83" s="103"/>
      <c r="D83" s="127"/>
      <c r="E83" s="109"/>
      <c r="F83" s="127"/>
      <c r="G83" s="117"/>
      <c r="H83" s="118"/>
      <c r="I83" s="119"/>
      <c r="J83" s="120"/>
      <c r="K83" s="121"/>
      <c r="L83" s="121"/>
      <c r="M83" s="40"/>
      <c r="N83" s="24"/>
      <c r="O83" s="24"/>
      <c r="P83" s="90"/>
      <c r="Q83" s="15"/>
      <c r="R83" s="15"/>
      <c r="S83" s="16"/>
      <c r="T83" s="15"/>
      <c r="U83" s="15"/>
      <c r="V83" s="15"/>
      <c r="W83" s="15"/>
      <c r="X83" s="15"/>
      <c r="Y83" s="15"/>
      <c r="Z83" s="15"/>
      <c r="AA83" s="15"/>
      <c r="AB83" s="15"/>
      <c r="AC83" s="15"/>
      <c r="AD83" s="15"/>
      <c r="AE83" s="15"/>
      <c r="AF83" s="2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29"/>
      <c r="BO83" s="22"/>
      <c r="BP83" s="23"/>
      <c r="BQ83" s="22"/>
      <c r="BR83" s="22"/>
      <c r="BS83" s="22"/>
      <c r="BT83" s="22"/>
      <c r="BU83" s="22"/>
      <c r="BV83" s="23"/>
      <c r="BW83" s="31"/>
      <c r="BX83" s="122"/>
      <c r="BY83" s="122"/>
      <c r="BZ83" s="122"/>
      <c r="CA83" s="122"/>
      <c r="CB83" s="122"/>
      <c r="CC83" s="122"/>
      <c r="CD83" s="122"/>
      <c r="CE83" s="122"/>
      <c r="CF83" s="122"/>
      <c r="CG83" s="122"/>
      <c r="CH83" s="122"/>
      <c r="CI83" s="15"/>
      <c r="CJ83" s="16"/>
      <c r="CK83" s="15"/>
      <c r="CL83" s="15"/>
      <c r="CM83" s="15"/>
      <c r="CN83" s="15"/>
      <c r="CO83" s="15"/>
      <c r="CP83" s="15"/>
      <c r="CQ83" s="15"/>
      <c r="CR83" s="15"/>
      <c r="CS83" s="15"/>
      <c r="CT83" s="16"/>
      <c r="CU83" s="28"/>
      <c r="CV83" s="123"/>
    </row>
    <row r="84" spans="1:101" s="13" customFormat="1" ht="18" customHeight="1" x14ac:dyDescent="0.25">
      <c r="A84" s="102"/>
      <c r="B84" s="116"/>
      <c r="C84" s="103"/>
      <c r="D84" s="127"/>
      <c r="E84" s="109"/>
      <c r="F84" s="127"/>
      <c r="G84" s="117"/>
      <c r="H84" s="118"/>
      <c r="I84" s="119"/>
      <c r="J84" s="120"/>
      <c r="K84" s="121"/>
      <c r="L84" s="121"/>
      <c r="M84" s="40"/>
      <c r="N84" s="24"/>
      <c r="O84" s="24"/>
      <c r="P84" s="90"/>
      <c r="Q84" s="15"/>
      <c r="R84" s="15"/>
      <c r="S84" s="16"/>
      <c r="T84" s="15"/>
      <c r="U84" s="15"/>
      <c r="V84" s="15"/>
      <c r="W84" s="15"/>
      <c r="X84" s="15"/>
      <c r="Y84" s="15"/>
      <c r="Z84" s="15"/>
      <c r="AA84" s="15"/>
      <c r="AB84" s="15"/>
      <c r="AC84" s="15"/>
      <c r="AD84" s="15"/>
      <c r="AE84" s="15"/>
      <c r="AF84" s="2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29"/>
      <c r="BO84" s="22"/>
      <c r="BP84" s="23"/>
      <c r="BQ84" s="22"/>
      <c r="BR84" s="22"/>
      <c r="BS84" s="22"/>
      <c r="BT84" s="22"/>
      <c r="BU84" s="22"/>
      <c r="BV84" s="23"/>
      <c r="BW84" s="31"/>
      <c r="BX84" s="122"/>
      <c r="BY84" s="122"/>
      <c r="BZ84" s="122"/>
      <c r="CA84" s="122"/>
      <c r="CB84" s="122"/>
      <c r="CC84" s="122"/>
      <c r="CD84" s="122"/>
      <c r="CE84" s="122"/>
      <c r="CF84" s="122"/>
      <c r="CG84" s="122"/>
      <c r="CH84" s="122"/>
      <c r="CI84" s="15"/>
      <c r="CJ84" s="16"/>
      <c r="CK84" s="15"/>
      <c r="CL84" s="15"/>
      <c r="CM84" s="15"/>
      <c r="CN84" s="15"/>
      <c r="CO84" s="15"/>
      <c r="CP84" s="15"/>
      <c r="CQ84" s="15"/>
      <c r="CR84" s="15"/>
      <c r="CS84" s="15"/>
      <c r="CT84" s="16"/>
      <c r="CU84" s="28"/>
      <c r="CV84" s="123"/>
    </row>
    <row r="85" spans="1:101" s="13" customFormat="1" ht="18" customHeight="1" x14ac:dyDescent="0.25">
      <c r="A85" s="103"/>
      <c r="B85" s="116"/>
      <c r="C85" s="103"/>
      <c r="D85" s="127"/>
      <c r="E85" s="109"/>
      <c r="F85" s="127"/>
      <c r="G85" s="117"/>
      <c r="H85" s="118"/>
      <c r="I85" s="119"/>
      <c r="J85" s="120"/>
      <c r="K85" s="121"/>
      <c r="L85" s="121"/>
      <c r="M85" s="40"/>
      <c r="N85" s="24"/>
      <c r="O85" s="24"/>
      <c r="P85" s="90"/>
      <c r="Q85" s="15"/>
      <c r="R85" s="15"/>
      <c r="S85" s="16"/>
      <c r="T85" s="15"/>
      <c r="U85" s="16"/>
      <c r="V85" s="15"/>
      <c r="W85" s="15"/>
      <c r="X85" s="15"/>
      <c r="Y85" s="15"/>
      <c r="Z85" s="15"/>
      <c r="AA85" s="15"/>
      <c r="AB85" s="15"/>
      <c r="AC85" s="15"/>
      <c r="AD85" s="15"/>
      <c r="AE85" s="15"/>
      <c r="AF85" s="2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29"/>
      <c r="BO85" s="22"/>
      <c r="BP85" s="22"/>
      <c r="BQ85" s="22"/>
      <c r="BR85" s="22"/>
      <c r="BS85" s="22"/>
      <c r="BT85" s="22"/>
      <c r="BU85" s="22"/>
      <c r="BV85" s="23"/>
      <c r="BW85" s="31"/>
      <c r="BX85" s="122"/>
      <c r="BY85" s="122"/>
      <c r="BZ85" s="122"/>
      <c r="CA85" s="122"/>
      <c r="CB85" s="122"/>
      <c r="CC85" s="122"/>
      <c r="CD85" s="122"/>
      <c r="CE85" s="122"/>
      <c r="CF85" s="122"/>
      <c r="CG85" s="122"/>
      <c r="CH85" s="122"/>
      <c r="CI85" s="15"/>
      <c r="CJ85" s="16"/>
      <c r="CK85" s="15"/>
      <c r="CL85" s="15"/>
      <c r="CM85" s="15"/>
      <c r="CN85" s="15"/>
      <c r="CO85" s="15"/>
      <c r="CP85" s="15"/>
      <c r="CQ85" s="15"/>
      <c r="CR85" s="15"/>
      <c r="CS85" s="15"/>
      <c r="CT85" s="16"/>
      <c r="CU85" s="28"/>
      <c r="CV85" s="123"/>
    </row>
    <row r="86" spans="1:101" s="13" customFormat="1" ht="18" customHeight="1" x14ac:dyDescent="0.25">
      <c r="A86" s="103"/>
      <c r="B86" s="116"/>
      <c r="C86" s="103"/>
      <c r="D86" s="127"/>
      <c r="E86" s="109"/>
      <c r="F86" s="127"/>
      <c r="G86" s="117"/>
      <c r="H86" s="118"/>
      <c r="I86" s="119"/>
      <c r="J86" s="120"/>
      <c r="K86" s="121"/>
      <c r="L86" s="121"/>
      <c r="M86" s="40"/>
      <c r="N86" s="24"/>
      <c r="O86" s="24"/>
      <c r="P86" s="90"/>
      <c r="Q86" s="15"/>
      <c r="R86" s="15"/>
      <c r="S86" s="16"/>
      <c r="T86" s="15"/>
      <c r="U86" s="16"/>
      <c r="V86" s="15"/>
      <c r="W86" s="15"/>
      <c r="X86" s="15"/>
      <c r="Y86" s="15"/>
      <c r="Z86" s="15"/>
      <c r="AA86" s="15"/>
      <c r="AB86" s="15"/>
      <c r="AC86" s="15"/>
      <c r="AD86" s="15"/>
      <c r="AE86" s="15"/>
      <c r="AF86" s="2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29"/>
      <c r="BO86" s="22"/>
      <c r="BP86" s="23"/>
      <c r="BQ86" s="22"/>
      <c r="BR86" s="22"/>
      <c r="BS86" s="22"/>
      <c r="BT86" s="22"/>
      <c r="BU86" s="22"/>
      <c r="BV86" s="23"/>
      <c r="BW86" s="31"/>
      <c r="BX86" s="122"/>
      <c r="BY86" s="122"/>
      <c r="BZ86" s="122"/>
      <c r="CA86" s="122"/>
      <c r="CB86" s="122"/>
      <c r="CC86" s="122"/>
      <c r="CD86" s="122"/>
      <c r="CE86" s="122"/>
      <c r="CF86" s="122"/>
      <c r="CG86" s="122"/>
      <c r="CH86" s="122"/>
      <c r="CI86" s="15"/>
      <c r="CJ86" s="16"/>
      <c r="CK86" s="15"/>
      <c r="CL86" s="15"/>
      <c r="CM86" s="15"/>
      <c r="CN86" s="15"/>
      <c r="CO86" s="15"/>
      <c r="CP86" s="15"/>
      <c r="CQ86" s="15"/>
      <c r="CR86" s="15"/>
      <c r="CS86" s="15"/>
      <c r="CT86" s="16"/>
      <c r="CU86" s="28"/>
      <c r="CV86" s="123"/>
    </row>
    <row r="87" spans="1:101" s="13" customFormat="1" ht="18" customHeight="1" x14ac:dyDescent="0.25">
      <c r="A87" s="103"/>
      <c r="B87" s="129"/>
      <c r="C87" s="103"/>
      <c r="D87" s="130"/>
      <c r="E87" s="109"/>
      <c r="F87" s="130"/>
      <c r="G87" s="124"/>
      <c r="H87" s="125"/>
      <c r="I87" s="119"/>
      <c r="J87" s="120"/>
      <c r="K87" s="121"/>
      <c r="L87" s="121"/>
      <c r="M87" s="40"/>
      <c r="N87" s="24"/>
      <c r="O87" s="24"/>
      <c r="P87" s="90"/>
      <c r="Q87" s="15"/>
      <c r="R87" s="15"/>
      <c r="S87" s="16"/>
      <c r="T87" s="15"/>
      <c r="U87" s="16"/>
      <c r="V87" s="15"/>
      <c r="W87" s="15"/>
      <c r="X87" s="15"/>
      <c r="Y87" s="15"/>
      <c r="Z87" s="15"/>
      <c r="AA87" s="15"/>
      <c r="AB87" s="15"/>
      <c r="AC87" s="15"/>
      <c r="AD87" s="15"/>
      <c r="AE87" s="15"/>
      <c r="AF87" s="2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29"/>
      <c r="BO87" s="22"/>
      <c r="BP87" s="22"/>
      <c r="BQ87" s="22"/>
      <c r="BR87" s="22"/>
      <c r="BS87" s="22"/>
      <c r="BT87" s="22"/>
      <c r="BU87" s="22"/>
      <c r="BV87" s="23"/>
      <c r="BW87" s="31"/>
      <c r="BX87" s="122"/>
      <c r="BY87" s="122"/>
      <c r="BZ87" s="122"/>
      <c r="CA87" s="122"/>
      <c r="CB87" s="122"/>
      <c r="CC87" s="122"/>
      <c r="CD87" s="122"/>
      <c r="CE87" s="122"/>
      <c r="CF87" s="122"/>
      <c r="CG87" s="122"/>
      <c r="CH87" s="122"/>
      <c r="CI87" s="15"/>
      <c r="CJ87" s="16"/>
      <c r="CK87" s="15"/>
      <c r="CL87" s="15"/>
      <c r="CM87" s="15"/>
      <c r="CN87" s="15"/>
      <c r="CO87" s="15"/>
      <c r="CP87" s="15"/>
      <c r="CQ87" s="15"/>
      <c r="CR87" s="15"/>
      <c r="CS87" s="15"/>
      <c r="CT87" s="16"/>
      <c r="CU87" s="28"/>
      <c r="CV87" s="123"/>
    </row>
    <row r="88" spans="1:101" s="13" customFormat="1" ht="18" customHeight="1" x14ac:dyDescent="0.25">
      <c r="A88" s="103"/>
      <c r="B88" s="129"/>
      <c r="C88" s="103"/>
      <c r="D88" s="130"/>
      <c r="E88" s="109"/>
      <c r="F88" s="130"/>
      <c r="G88" s="124"/>
      <c r="H88" s="125"/>
      <c r="I88" s="119"/>
      <c r="J88" s="120"/>
      <c r="K88" s="121"/>
      <c r="L88" s="121"/>
      <c r="M88" s="40"/>
      <c r="N88" s="24"/>
      <c r="O88" s="24"/>
      <c r="P88" s="90"/>
      <c r="Q88" s="15"/>
      <c r="R88" s="15"/>
      <c r="S88" s="16"/>
      <c r="T88" s="15"/>
      <c r="U88" s="15"/>
      <c r="V88" s="15"/>
      <c r="W88" s="15"/>
      <c r="X88" s="15"/>
      <c r="Y88" s="15"/>
      <c r="Z88" s="15"/>
      <c r="AA88" s="15"/>
      <c r="AB88" s="15"/>
      <c r="AC88" s="15"/>
      <c r="AD88" s="15"/>
      <c r="AE88" s="15"/>
      <c r="AF88" s="2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29"/>
      <c r="BO88" s="22"/>
      <c r="BP88" s="22"/>
      <c r="BQ88" s="22"/>
      <c r="BR88" s="23"/>
      <c r="BS88" s="22"/>
      <c r="BT88" s="22"/>
      <c r="BU88" s="22"/>
      <c r="BV88" s="23"/>
      <c r="BW88" s="31"/>
      <c r="BX88" s="122"/>
      <c r="BY88" s="122"/>
      <c r="BZ88" s="122"/>
      <c r="CA88" s="122"/>
      <c r="CB88" s="122"/>
      <c r="CC88" s="122"/>
      <c r="CD88" s="122"/>
      <c r="CE88" s="122"/>
      <c r="CF88" s="122"/>
      <c r="CG88" s="122"/>
      <c r="CH88" s="122"/>
      <c r="CI88" s="15"/>
      <c r="CJ88" s="16"/>
      <c r="CK88" s="15"/>
      <c r="CL88" s="15"/>
      <c r="CM88" s="15"/>
      <c r="CN88" s="15"/>
      <c r="CO88" s="15"/>
      <c r="CP88" s="15"/>
      <c r="CQ88" s="15"/>
      <c r="CR88" s="15"/>
      <c r="CS88" s="15"/>
      <c r="CT88" s="16"/>
      <c r="CU88" s="28"/>
      <c r="CV88" s="123"/>
    </row>
    <row r="89" spans="1:101" s="13" customFormat="1" ht="18" customHeight="1" x14ac:dyDescent="0.25">
      <c r="A89" s="103"/>
      <c r="B89" s="116"/>
      <c r="C89" s="103"/>
      <c r="D89" s="127"/>
      <c r="E89" s="109"/>
      <c r="F89" s="127"/>
      <c r="G89" s="117"/>
      <c r="H89" s="118"/>
      <c r="I89" s="119"/>
      <c r="J89" s="120"/>
      <c r="K89" s="121"/>
      <c r="L89" s="121"/>
      <c r="M89" s="40"/>
      <c r="N89" s="24"/>
      <c r="O89" s="24"/>
      <c r="P89" s="90"/>
      <c r="Q89" s="15"/>
      <c r="R89" s="15"/>
      <c r="S89" s="16"/>
      <c r="T89" s="15"/>
      <c r="U89" s="16"/>
      <c r="V89" s="15"/>
      <c r="W89" s="15"/>
      <c r="X89" s="15"/>
      <c r="Y89" s="15"/>
      <c r="Z89" s="15"/>
      <c r="AA89" s="15"/>
      <c r="AB89" s="15"/>
      <c r="AC89" s="15"/>
      <c r="AD89" s="15"/>
      <c r="AE89" s="15"/>
      <c r="AF89" s="2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29"/>
      <c r="BO89" s="22"/>
      <c r="BP89" s="22"/>
      <c r="BQ89" s="22"/>
      <c r="BR89" s="22"/>
      <c r="BS89" s="22"/>
      <c r="BT89" s="23"/>
      <c r="BU89" s="22"/>
      <c r="BV89" s="23"/>
      <c r="BW89" s="31"/>
      <c r="BX89" s="122"/>
      <c r="BY89" s="122"/>
      <c r="BZ89" s="122"/>
      <c r="CA89" s="122"/>
      <c r="CB89" s="122"/>
      <c r="CC89" s="122"/>
      <c r="CD89" s="122"/>
      <c r="CE89" s="122"/>
      <c r="CF89" s="122"/>
      <c r="CG89" s="122"/>
      <c r="CH89" s="122"/>
      <c r="CI89" s="15"/>
      <c r="CJ89" s="16"/>
      <c r="CK89" s="15"/>
      <c r="CL89" s="15"/>
      <c r="CM89" s="15"/>
      <c r="CN89" s="15"/>
      <c r="CO89" s="15"/>
      <c r="CP89" s="15"/>
      <c r="CQ89" s="15"/>
      <c r="CR89" s="15"/>
      <c r="CS89" s="15"/>
      <c r="CT89" s="16"/>
      <c r="CU89" s="28"/>
      <c r="CV89" s="123"/>
    </row>
    <row r="90" spans="1:101" s="13" customFormat="1" ht="18" customHeight="1" x14ac:dyDescent="0.25">
      <c r="A90" s="103"/>
      <c r="B90" s="116"/>
      <c r="C90" s="103"/>
      <c r="D90" s="127"/>
      <c r="E90" s="108"/>
      <c r="F90" s="127"/>
      <c r="G90" s="117"/>
      <c r="H90" s="118"/>
      <c r="I90" s="119"/>
      <c r="J90" s="120"/>
      <c r="K90" s="121"/>
      <c r="L90" s="121"/>
      <c r="M90" s="40"/>
      <c r="N90" s="24"/>
      <c r="O90" s="24"/>
      <c r="P90" s="90"/>
      <c r="Q90" s="15"/>
      <c r="R90" s="15"/>
      <c r="S90" s="16"/>
      <c r="T90" s="15"/>
      <c r="U90" s="16"/>
      <c r="V90" s="15"/>
      <c r="W90" s="15"/>
      <c r="X90" s="15"/>
      <c r="Y90" s="15"/>
      <c r="Z90" s="15"/>
      <c r="AA90" s="15"/>
      <c r="AB90" s="15"/>
      <c r="AC90" s="15"/>
      <c r="AD90" s="15"/>
      <c r="AE90" s="15"/>
      <c r="AF90" s="2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29"/>
      <c r="BO90" s="22"/>
      <c r="BP90" s="23"/>
      <c r="BQ90" s="22"/>
      <c r="BR90" s="22"/>
      <c r="BS90" s="22"/>
      <c r="BT90" s="22"/>
      <c r="BU90" s="22"/>
      <c r="BV90" s="23"/>
      <c r="BW90" s="31"/>
      <c r="BX90" s="122"/>
      <c r="BY90" s="122"/>
      <c r="BZ90" s="122"/>
      <c r="CA90" s="122"/>
      <c r="CB90" s="122"/>
      <c r="CC90" s="122"/>
      <c r="CD90" s="122"/>
      <c r="CE90" s="122"/>
      <c r="CF90" s="122"/>
      <c r="CG90" s="122"/>
      <c r="CH90" s="122"/>
      <c r="CI90" s="15"/>
      <c r="CJ90" s="16"/>
      <c r="CK90" s="15"/>
      <c r="CL90" s="15"/>
      <c r="CM90" s="15"/>
      <c r="CN90" s="15"/>
      <c r="CO90" s="15"/>
      <c r="CP90" s="15"/>
      <c r="CQ90" s="15"/>
      <c r="CR90" s="15"/>
      <c r="CS90" s="15"/>
      <c r="CT90" s="16"/>
      <c r="CU90" s="28"/>
      <c r="CV90" s="123"/>
    </row>
    <row r="91" spans="1:101" s="13" customFormat="1" ht="18" customHeight="1" x14ac:dyDescent="0.25">
      <c r="A91" s="103"/>
      <c r="B91" s="116"/>
      <c r="C91" s="103"/>
      <c r="D91" s="127"/>
      <c r="E91" s="109"/>
      <c r="F91" s="127"/>
      <c r="G91" s="117"/>
      <c r="H91" s="118"/>
      <c r="I91" s="119"/>
      <c r="J91" s="120"/>
      <c r="K91" s="121"/>
      <c r="L91" s="121"/>
      <c r="M91" s="40"/>
      <c r="N91" s="24"/>
      <c r="O91" s="24"/>
      <c r="P91" s="90"/>
      <c r="Q91" s="15"/>
      <c r="R91" s="15"/>
      <c r="S91" s="16"/>
      <c r="T91" s="15"/>
      <c r="U91" s="15"/>
      <c r="V91" s="15"/>
      <c r="W91" s="15"/>
      <c r="X91" s="15"/>
      <c r="Y91" s="16"/>
      <c r="Z91" s="15"/>
      <c r="AA91" s="15"/>
      <c r="AB91" s="15"/>
      <c r="AC91" s="15"/>
      <c r="AD91" s="15"/>
      <c r="AE91" s="15"/>
      <c r="AF91" s="25"/>
      <c r="AG91" s="15"/>
      <c r="AH91" s="15"/>
      <c r="AI91" s="16"/>
      <c r="AJ91" s="15"/>
      <c r="AK91" s="15"/>
      <c r="AL91" s="16"/>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29"/>
      <c r="BO91" s="46"/>
      <c r="BP91" s="46"/>
      <c r="BQ91" s="46"/>
      <c r="BR91" s="46"/>
      <c r="BS91" s="46"/>
      <c r="BT91" s="46"/>
      <c r="BU91" s="46"/>
      <c r="BV91" s="46"/>
      <c r="BW91" s="31"/>
      <c r="BX91" s="122"/>
      <c r="BY91" s="122"/>
      <c r="BZ91" s="122"/>
      <c r="CA91" s="122"/>
      <c r="CB91" s="122"/>
      <c r="CC91" s="122"/>
      <c r="CD91" s="122"/>
      <c r="CE91" s="122"/>
      <c r="CF91" s="122"/>
      <c r="CG91" s="122"/>
      <c r="CH91" s="122"/>
      <c r="CI91" s="15"/>
      <c r="CJ91" s="16"/>
      <c r="CK91" s="15"/>
      <c r="CL91" s="15"/>
      <c r="CM91" s="15"/>
      <c r="CN91" s="15"/>
      <c r="CO91" s="15"/>
      <c r="CP91" s="15"/>
      <c r="CQ91" s="15"/>
      <c r="CR91" s="15"/>
      <c r="CS91" s="15"/>
      <c r="CT91" s="16"/>
      <c r="CU91" s="28"/>
      <c r="CV91" s="126"/>
    </row>
    <row r="92" spans="1:101" s="13" customFormat="1" ht="18" customHeight="1" x14ac:dyDescent="0.25">
      <c r="A92" s="105"/>
      <c r="B92" s="116"/>
      <c r="C92" s="105"/>
      <c r="D92" s="127"/>
      <c r="E92" s="109"/>
      <c r="F92" s="127"/>
      <c r="G92" s="117"/>
      <c r="H92" s="118"/>
      <c r="I92" s="119"/>
      <c r="J92" s="120"/>
      <c r="K92" s="34"/>
      <c r="L92" s="34"/>
      <c r="M92" s="40"/>
      <c r="N92" s="24"/>
      <c r="O92" s="24"/>
      <c r="P92" s="90"/>
      <c r="Q92" s="15"/>
      <c r="R92" s="15"/>
      <c r="S92" s="15"/>
      <c r="T92" s="15"/>
      <c r="U92" s="15"/>
      <c r="V92" s="15"/>
      <c r="W92" s="15"/>
      <c r="X92" s="15"/>
      <c r="Y92" s="15"/>
      <c r="Z92" s="15"/>
      <c r="AA92" s="15"/>
      <c r="AB92" s="15"/>
      <c r="AC92" s="16"/>
      <c r="AD92" s="15"/>
      <c r="AE92" s="16"/>
      <c r="AF92" s="25"/>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9"/>
      <c r="BO92" s="22"/>
      <c r="BP92" s="22"/>
      <c r="BQ92" s="22"/>
      <c r="BR92" s="22"/>
      <c r="BS92" s="22"/>
      <c r="BT92" s="23"/>
      <c r="BU92" s="22"/>
      <c r="BV92" s="23"/>
      <c r="BW92" s="31"/>
      <c r="BX92" s="128"/>
      <c r="BY92" s="128"/>
      <c r="BZ92" s="128"/>
      <c r="CA92" s="128"/>
      <c r="CB92" s="128"/>
      <c r="CC92" s="128"/>
      <c r="CD92" s="128"/>
      <c r="CE92" s="128"/>
      <c r="CF92" s="128"/>
      <c r="CG92" s="128"/>
      <c r="CH92" s="128"/>
      <c r="CI92" s="22"/>
      <c r="CJ92" s="23"/>
      <c r="CK92" s="22"/>
      <c r="CL92" s="22"/>
      <c r="CM92" s="22"/>
      <c r="CN92" s="22"/>
      <c r="CO92" s="22"/>
      <c r="CP92" s="22"/>
      <c r="CQ92" s="22"/>
      <c r="CR92" s="22"/>
      <c r="CS92" s="22"/>
      <c r="CT92" s="23"/>
      <c r="CU92" s="28"/>
      <c r="CV92" s="131"/>
      <c r="CW92" s="21"/>
    </row>
    <row r="93" spans="1:101" s="13" customFormat="1" ht="18" customHeight="1" x14ac:dyDescent="0.25">
      <c r="A93" s="103"/>
      <c r="B93" s="116"/>
      <c r="C93" s="103"/>
      <c r="D93" s="127"/>
      <c r="E93" s="109"/>
      <c r="F93" s="127"/>
      <c r="G93" s="117"/>
      <c r="H93" s="118"/>
      <c r="I93" s="119"/>
      <c r="J93" s="120"/>
      <c r="K93" s="121"/>
      <c r="L93" s="121"/>
      <c r="M93" s="40"/>
      <c r="N93" s="24"/>
      <c r="O93" s="24"/>
      <c r="P93" s="90"/>
      <c r="Q93" s="15"/>
      <c r="R93" s="15"/>
      <c r="S93" s="15"/>
      <c r="T93" s="15"/>
      <c r="U93" s="16"/>
      <c r="V93" s="15"/>
      <c r="W93" s="15"/>
      <c r="X93" s="15"/>
      <c r="Y93" s="15"/>
      <c r="Z93" s="15"/>
      <c r="AA93" s="15"/>
      <c r="AB93" s="15"/>
      <c r="AC93" s="15"/>
      <c r="AD93" s="15"/>
      <c r="AE93" s="16"/>
      <c r="AF93" s="25"/>
      <c r="AG93" s="15"/>
      <c r="AH93" s="15"/>
      <c r="AI93" s="16"/>
      <c r="AJ93" s="15"/>
      <c r="AK93" s="15"/>
      <c r="AL93" s="16"/>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29"/>
      <c r="BO93" s="22"/>
      <c r="BP93" s="22"/>
      <c r="BQ93" s="22"/>
      <c r="BR93" s="22"/>
      <c r="BS93" s="22"/>
      <c r="BT93" s="23"/>
      <c r="BU93" s="22"/>
      <c r="BV93" s="23"/>
      <c r="BW93" s="31"/>
      <c r="BX93" s="122"/>
      <c r="BY93" s="122"/>
      <c r="BZ93" s="122"/>
      <c r="CA93" s="122"/>
      <c r="CB93" s="122"/>
      <c r="CC93" s="122"/>
      <c r="CD93" s="122"/>
      <c r="CE93" s="122"/>
      <c r="CF93" s="122"/>
      <c r="CG93" s="122"/>
      <c r="CH93" s="122"/>
      <c r="CI93" s="15"/>
      <c r="CJ93" s="16"/>
      <c r="CK93" s="15"/>
      <c r="CL93" s="15"/>
      <c r="CM93" s="15"/>
      <c r="CN93" s="16"/>
      <c r="CO93" s="15"/>
      <c r="CP93" s="16"/>
      <c r="CQ93" s="15"/>
      <c r="CR93" s="15"/>
      <c r="CS93" s="15"/>
      <c r="CT93" s="16"/>
      <c r="CU93" s="28"/>
      <c r="CV93" s="126"/>
    </row>
    <row r="94" spans="1:101" s="13" customFormat="1" ht="18" customHeight="1" x14ac:dyDescent="0.25">
      <c r="A94" s="103"/>
      <c r="B94" s="116"/>
      <c r="C94" s="103"/>
      <c r="D94" s="127"/>
      <c r="E94" s="109"/>
      <c r="F94" s="127"/>
      <c r="G94" s="117"/>
      <c r="H94" s="118"/>
      <c r="I94" s="119"/>
      <c r="J94" s="120"/>
      <c r="K94" s="121"/>
      <c r="L94" s="121"/>
      <c r="M94" s="40"/>
      <c r="N94" s="24"/>
      <c r="O94" s="24"/>
      <c r="P94" s="90"/>
      <c r="Q94" s="15"/>
      <c r="R94" s="15"/>
      <c r="S94" s="15"/>
      <c r="T94" s="15"/>
      <c r="U94" s="15"/>
      <c r="V94" s="15"/>
      <c r="W94" s="15"/>
      <c r="X94" s="15"/>
      <c r="Y94" s="16"/>
      <c r="Z94" s="15"/>
      <c r="AA94" s="15"/>
      <c r="AB94" s="15"/>
      <c r="AC94" s="16"/>
      <c r="AD94" s="15"/>
      <c r="AE94" s="16"/>
      <c r="AF94" s="25"/>
      <c r="AG94" s="15"/>
      <c r="AH94" s="15"/>
      <c r="AI94" s="16"/>
      <c r="AJ94" s="15"/>
      <c r="AK94" s="15"/>
      <c r="AL94" s="16"/>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29"/>
      <c r="BO94" s="22"/>
      <c r="BP94" s="23"/>
      <c r="BQ94" s="22"/>
      <c r="BR94" s="22"/>
      <c r="BS94" s="22"/>
      <c r="BT94" s="22"/>
      <c r="BU94" s="22"/>
      <c r="BV94" s="23"/>
      <c r="BW94" s="31"/>
      <c r="BX94" s="122"/>
      <c r="BY94" s="122"/>
      <c r="BZ94" s="122"/>
      <c r="CA94" s="122"/>
      <c r="CB94" s="122"/>
      <c r="CC94" s="122"/>
      <c r="CD94" s="122"/>
      <c r="CE94" s="122"/>
      <c r="CF94" s="122"/>
      <c r="CG94" s="122"/>
      <c r="CH94" s="122"/>
      <c r="CI94" s="15"/>
      <c r="CJ94" s="16"/>
      <c r="CK94" s="15"/>
      <c r="CL94" s="15"/>
      <c r="CM94" s="15"/>
      <c r="CN94" s="16"/>
      <c r="CO94" s="15"/>
      <c r="CP94" s="15"/>
      <c r="CQ94" s="15"/>
      <c r="CR94" s="15"/>
      <c r="CS94" s="15"/>
      <c r="CT94" s="16"/>
      <c r="CU94" s="28"/>
      <c r="CV94" s="126"/>
    </row>
    <row r="95" spans="1:101" s="13" customFormat="1" ht="18" customHeight="1" x14ac:dyDescent="0.25">
      <c r="A95" s="103"/>
      <c r="B95" s="129"/>
      <c r="C95" s="103"/>
      <c r="D95" s="130"/>
      <c r="E95" s="109"/>
      <c r="F95" s="130"/>
      <c r="G95" s="124"/>
      <c r="H95" s="125"/>
      <c r="I95" s="119"/>
      <c r="J95" s="120"/>
      <c r="K95" s="121"/>
      <c r="L95" s="121"/>
      <c r="M95" s="40"/>
      <c r="N95" s="24"/>
      <c r="O95" s="24"/>
      <c r="P95" s="90"/>
      <c r="Q95" s="15"/>
      <c r="R95" s="15"/>
      <c r="S95" s="16"/>
      <c r="T95" s="15"/>
      <c r="U95" s="15"/>
      <c r="V95" s="15"/>
      <c r="W95" s="15"/>
      <c r="X95" s="15"/>
      <c r="Y95" s="16"/>
      <c r="Z95" s="15"/>
      <c r="AA95" s="15"/>
      <c r="AB95" s="15"/>
      <c r="AC95" s="15"/>
      <c r="AD95" s="15"/>
      <c r="AE95" s="16"/>
      <c r="AF95" s="2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29"/>
      <c r="BO95" s="22"/>
      <c r="BP95" s="22"/>
      <c r="BQ95" s="22"/>
      <c r="BR95" s="22"/>
      <c r="BS95" s="22"/>
      <c r="BT95" s="22"/>
      <c r="BU95" s="22"/>
      <c r="BV95" s="23"/>
      <c r="BW95" s="31"/>
      <c r="BX95" s="122"/>
      <c r="BY95" s="122"/>
      <c r="BZ95" s="122"/>
      <c r="CA95" s="122"/>
      <c r="CB95" s="122"/>
      <c r="CC95" s="122"/>
      <c r="CD95" s="122"/>
      <c r="CE95" s="122"/>
      <c r="CF95" s="122"/>
      <c r="CG95" s="122"/>
      <c r="CH95" s="122"/>
      <c r="CI95" s="15"/>
      <c r="CJ95" s="16"/>
      <c r="CK95" s="15"/>
      <c r="CL95" s="15"/>
      <c r="CM95" s="15"/>
      <c r="CN95" s="15"/>
      <c r="CO95" s="15"/>
      <c r="CP95" s="15"/>
      <c r="CQ95" s="15"/>
      <c r="CR95" s="15"/>
      <c r="CS95" s="15"/>
      <c r="CT95" s="16"/>
      <c r="CU95" s="28"/>
      <c r="CV95" s="126"/>
    </row>
    <row r="96" spans="1:101" s="13" customFormat="1" ht="18" customHeight="1" x14ac:dyDescent="0.25">
      <c r="A96" s="102"/>
      <c r="B96" s="116"/>
      <c r="C96" s="102"/>
      <c r="D96" s="127"/>
      <c r="E96" s="108"/>
      <c r="F96" s="127"/>
      <c r="G96" s="117"/>
      <c r="H96" s="118"/>
      <c r="I96" s="119"/>
      <c r="J96" s="120"/>
      <c r="K96" s="121"/>
      <c r="L96" s="121"/>
      <c r="M96" s="40"/>
      <c r="N96" s="24"/>
      <c r="O96" s="24"/>
      <c r="P96" s="90"/>
      <c r="Q96" s="15"/>
      <c r="R96" s="15"/>
      <c r="S96" s="15"/>
      <c r="T96" s="15"/>
      <c r="U96" s="15"/>
      <c r="V96" s="15"/>
      <c r="W96" s="15"/>
      <c r="X96" s="15"/>
      <c r="Y96" s="15"/>
      <c r="Z96" s="15"/>
      <c r="AA96" s="15"/>
      <c r="AB96" s="15"/>
      <c r="AC96" s="15"/>
      <c r="AD96" s="15"/>
      <c r="AE96" s="16"/>
      <c r="AF96" s="2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29"/>
      <c r="BO96" s="46"/>
      <c r="BP96" s="46"/>
      <c r="BQ96" s="46"/>
      <c r="BR96" s="46"/>
      <c r="BS96" s="46"/>
      <c r="BT96" s="46"/>
      <c r="BU96" s="46"/>
      <c r="BV96" s="46"/>
      <c r="BW96" s="31"/>
      <c r="BX96" s="122"/>
      <c r="BY96" s="122"/>
      <c r="BZ96" s="122"/>
      <c r="CA96" s="122"/>
      <c r="CB96" s="122"/>
      <c r="CC96" s="122"/>
      <c r="CD96" s="122"/>
      <c r="CE96" s="122"/>
      <c r="CF96" s="122"/>
      <c r="CG96" s="122"/>
      <c r="CH96" s="122"/>
      <c r="CI96" s="15"/>
      <c r="CJ96" s="16"/>
      <c r="CK96" s="15"/>
      <c r="CL96" s="15"/>
      <c r="CM96" s="15"/>
      <c r="CN96" s="15"/>
      <c r="CO96" s="15"/>
      <c r="CP96" s="15"/>
      <c r="CQ96" s="15"/>
      <c r="CR96" s="15"/>
      <c r="CS96" s="91"/>
      <c r="CT96" s="91"/>
      <c r="CU96" s="28"/>
      <c r="CV96" s="123"/>
    </row>
    <row r="97" spans="1:100" s="13" customFormat="1" ht="18" customHeight="1" x14ac:dyDescent="0.25">
      <c r="A97" s="103"/>
      <c r="B97" s="116"/>
      <c r="C97" s="103"/>
      <c r="D97" s="127"/>
      <c r="E97" s="109"/>
      <c r="F97" s="127"/>
      <c r="G97" s="117"/>
      <c r="H97" s="118"/>
      <c r="I97" s="119"/>
      <c r="J97" s="120"/>
      <c r="K97" s="121"/>
      <c r="L97" s="121"/>
      <c r="M97" s="40"/>
      <c r="N97" s="24"/>
      <c r="O97" s="24"/>
      <c r="P97" s="91"/>
      <c r="Q97" s="17"/>
      <c r="R97" s="15"/>
      <c r="S97" s="15"/>
      <c r="T97" s="15"/>
      <c r="U97" s="15"/>
      <c r="V97" s="15"/>
      <c r="W97" s="15"/>
      <c r="X97" s="15"/>
      <c r="Y97" s="15"/>
      <c r="Z97" s="15"/>
      <c r="AA97" s="15"/>
      <c r="AB97" s="15"/>
      <c r="AC97" s="15"/>
      <c r="AD97" s="15"/>
      <c r="AE97" s="16"/>
      <c r="AF97" s="2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29"/>
      <c r="BO97" s="22"/>
      <c r="BP97" s="22"/>
      <c r="BQ97" s="22"/>
      <c r="BR97" s="23"/>
      <c r="BS97" s="22"/>
      <c r="BT97" s="22"/>
      <c r="BU97" s="22"/>
      <c r="BV97" s="23"/>
      <c r="BW97" s="31"/>
      <c r="BX97" s="122"/>
      <c r="BY97" s="122"/>
      <c r="BZ97" s="122"/>
      <c r="CA97" s="122"/>
      <c r="CB97" s="122"/>
      <c r="CC97" s="122"/>
      <c r="CD97" s="122"/>
      <c r="CE97" s="122"/>
      <c r="CF97" s="122"/>
      <c r="CG97" s="122"/>
      <c r="CH97" s="122"/>
      <c r="CI97" s="15"/>
      <c r="CJ97" s="16"/>
      <c r="CK97" s="15"/>
      <c r="CL97" s="15"/>
      <c r="CM97" s="15"/>
      <c r="CN97" s="15"/>
      <c r="CO97" s="15"/>
      <c r="CP97" s="15"/>
      <c r="CQ97" s="15"/>
      <c r="CR97" s="15"/>
      <c r="CS97" s="15"/>
      <c r="CT97" s="15"/>
      <c r="CU97" s="28"/>
      <c r="CV97" s="126"/>
    </row>
    <row r="98" spans="1:100" s="13" customFormat="1" ht="18" customHeight="1" x14ac:dyDescent="0.25">
      <c r="A98" s="102"/>
      <c r="B98" s="116"/>
      <c r="C98" s="103"/>
      <c r="D98" s="127"/>
      <c r="E98" s="109"/>
      <c r="F98" s="127"/>
      <c r="G98" s="117"/>
      <c r="H98" s="118"/>
      <c r="I98" s="119"/>
      <c r="J98" s="120"/>
      <c r="K98" s="121"/>
      <c r="L98" s="121"/>
      <c r="M98" s="40"/>
      <c r="N98" s="24"/>
      <c r="O98" s="24"/>
      <c r="P98" s="90"/>
      <c r="Q98" s="15"/>
      <c r="R98" s="15"/>
      <c r="S98" s="15"/>
      <c r="T98" s="15"/>
      <c r="U98" s="16"/>
      <c r="V98" s="15"/>
      <c r="W98" s="15"/>
      <c r="X98" s="15"/>
      <c r="Y98" s="15"/>
      <c r="Z98" s="15"/>
      <c r="AA98" s="15"/>
      <c r="AB98" s="15"/>
      <c r="AC98" s="15"/>
      <c r="AD98" s="15"/>
      <c r="AE98" s="15"/>
      <c r="AF98" s="25"/>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9"/>
      <c r="BO98" s="22"/>
      <c r="BP98" s="23"/>
      <c r="BQ98" s="22"/>
      <c r="BR98" s="22"/>
      <c r="BS98" s="22"/>
      <c r="BT98" s="22"/>
      <c r="BU98" s="22"/>
      <c r="BV98" s="23"/>
      <c r="BW98" s="31"/>
      <c r="BX98" s="122"/>
      <c r="BY98" s="122"/>
      <c r="BZ98" s="122"/>
      <c r="CA98" s="122"/>
      <c r="CB98" s="122"/>
      <c r="CC98" s="122"/>
      <c r="CD98" s="122"/>
      <c r="CE98" s="122"/>
      <c r="CF98" s="122"/>
      <c r="CG98" s="122"/>
      <c r="CH98" s="122"/>
      <c r="CI98" s="15"/>
      <c r="CJ98" s="16"/>
      <c r="CK98" s="15"/>
      <c r="CL98" s="15"/>
      <c r="CM98" s="15"/>
      <c r="CN98" s="15"/>
      <c r="CO98" s="15"/>
      <c r="CP98" s="16"/>
      <c r="CQ98" s="15"/>
      <c r="CR98" s="15"/>
      <c r="CS98" s="15"/>
      <c r="CT98" s="16"/>
      <c r="CU98" s="28"/>
      <c r="CV98" s="123"/>
    </row>
    <row r="99" spans="1:100" s="13" customFormat="1" ht="18" customHeight="1" x14ac:dyDescent="0.25">
      <c r="A99" s="102"/>
      <c r="B99" s="116"/>
      <c r="C99" s="103"/>
      <c r="D99" s="127"/>
      <c r="E99" s="109"/>
      <c r="F99" s="127"/>
      <c r="G99" s="117"/>
      <c r="H99" s="118"/>
      <c r="I99" s="119"/>
      <c r="J99" s="120"/>
      <c r="K99" s="121"/>
      <c r="L99" s="121"/>
      <c r="M99" s="40"/>
      <c r="N99" s="24"/>
      <c r="O99" s="24"/>
      <c r="P99" s="90"/>
      <c r="Q99" s="15"/>
      <c r="R99" s="15"/>
      <c r="S99" s="15"/>
      <c r="T99" s="15"/>
      <c r="U99" s="16"/>
      <c r="V99" s="15"/>
      <c r="W99" s="15"/>
      <c r="X99" s="15"/>
      <c r="Y99" s="15"/>
      <c r="Z99" s="15"/>
      <c r="AA99" s="15"/>
      <c r="AB99" s="15"/>
      <c r="AC99" s="15"/>
      <c r="AD99" s="15"/>
      <c r="AE99" s="15"/>
      <c r="AF99" s="2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29"/>
      <c r="BO99" s="22"/>
      <c r="BP99" s="23"/>
      <c r="BQ99" s="22"/>
      <c r="BR99" s="22"/>
      <c r="BS99" s="22"/>
      <c r="BT99" s="22"/>
      <c r="BU99" s="22"/>
      <c r="BV99" s="23"/>
      <c r="BW99" s="31"/>
      <c r="BX99" s="122"/>
      <c r="BY99" s="122"/>
      <c r="BZ99" s="122"/>
      <c r="CA99" s="122"/>
      <c r="CB99" s="122"/>
      <c r="CC99" s="122"/>
      <c r="CD99" s="122"/>
      <c r="CE99" s="122"/>
      <c r="CF99" s="122"/>
      <c r="CG99" s="122"/>
      <c r="CH99" s="122"/>
      <c r="CI99" s="15"/>
      <c r="CJ99" s="16"/>
      <c r="CK99" s="15"/>
      <c r="CL99" s="15"/>
      <c r="CM99" s="15"/>
      <c r="CN99" s="15"/>
      <c r="CO99" s="15"/>
      <c r="CP99" s="16"/>
      <c r="CQ99" s="15"/>
      <c r="CR99" s="15"/>
      <c r="CS99" s="15"/>
      <c r="CT99" s="16"/>
      <c r="CU99" s="28"/>
      <c r="CV99" s="123"/>
    </row>
    <row r="100" spans="1:100" s="13" customFormat="1" ht="18" customHeight="1" x14ac:dyDescent="0.25">
      <c r="A100" s="103"/>
      <c r="B100" s="129"/>
      <c r="C100" s="103"/>
      <c r="D100" s="130"/>
      <c r="E100" s="109"/>
      <c r="F100" s="130"/>
      <c r="G100" s="124"/>
      <c r="H100" s="125"/>
      <c r="I100" s="119"/>
      <c r="J100" s="120"/>
      <c r="K100" s="121"/>
      <c r="L100" s="121"/>
      <c r="M100" s="40"/>
      <c r="N100" s="24"/>
      <c r="O100" s="24"/>
      <c r="P100" s="90"/>
      <c r="Q100" s="15"/>
      <c r="R100" s="15"/>
      <c r="S100" s="15"/>
      <c r="T100" s="15"/>
      <c r="U100" s="15"/>
      <c r="V100" s="15"/>
      <c r="W100" s="15"/>
      <c r="X100" s="15"/>
      <c r="Y100" s="15"/>
      <c r="Z100" s="15"/>
      <c r="AA100" s="15"/>
      <c r="AB100" s="15"/>
      <c r="AC100" s="15"/>
      <c r="AD100" s="15"/>
      <c r="AE100" s="15"/>
      <c r="AF100" s="25"/>
      <c r="AG100" s="15"/>
      <c r="AH100" s="15"/>
      <c r="AI100" s="16"/>
      <c r="AJ100" s="15"/>
      <c r="AK100" s="15"/>
      <c r="AL100" s="16"/>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6"/>
      <c r="BN100" s="29"/>
      <c r="BO100" s="22"/>
      <c r="BP100" s="22"/>
      <c r="BQ100" s="22"/>
      <c r="BR100" s="22"/>
      <c r="BS100" s="22"/>
      <c r="BT100" s="22"/>
      <c r="BU100" s="22"/>
      <c r="BV100" s="23"/>
      <c r="BW100" s="31"/>
      <c r="BX100" s="122"/>
      <c r="BY100" s="122"/>
      <c r="BZ100" s="122"/>
      <c r="CA100" s="122"/>
      <c r="CB100" s="122"/>
      <c r="CC100" s="122"/>
      <c r="CD100" s="122"/>
      <c r="CE100" s="122"/>
      <c r="CF100" s="122"/>
      <c r="CG100" s="122"/>
      <c r="CH100" s="122"/>
      <c r="CI100" s="15"/>
      <c r="CJ100" s="16"/>
      <c r="CK100" s="15"/>
      <c r="CL100" s="15"/>
      <c r="CM100" s="15"/>
      <c r="CN100" s="16"/>
      <c r="CO100" s="15"/>
      <c r="CP100" s="16"/>
      <c r="CQ100" s="15"/>
      <c r="CR100" s="15"/>
      <c r="CS100" s="15"/>
      <c r="CT100" s="16"/>
      <c r="CU100" s="28"/>
      <c r="CV100" s="123"/>
    </row>
    <row r="101" spans="1:100" s="13" customFormat="1" ht="18" customHeight="1" x14ac:dyDescent="0.25">
      <c r="A101" s="102"/>
      <c r="B101" s="116"/>
      <c r="C101" s="103"/>
      <c r="D101" s="127"/>
      <c r="E101" s="109"/>
      <c r="F101" s="127"/>
      <c r="G101" s="117"/>
      <c r="H101" s="118"/>
      <c r="I101" s="119"/>
      <c r="J101" s="120"/>
      <c r="K101" s="121"/>
      <c r="L101" s="121"/>
      <c r="M101" s="40"/>
      <c r="N101" s="24"/>
      <c r="O101" s="24"/>
      <c r="P101" s="90"/>
      <c r="Q101" s="15"/>
      <c r="R101" s="15"/>
      <c r="S101" s="15"/>
      <c r="T101" s="15"/>
      <c r="U101" s="15"/>
      <c r="V101" s="15"/>
      <c r="W101" s="15"/>
      <c r="X101" s="15"/>
      <c r="Y101" s="15"/>
      <c r="Z101" s="15"/>
      <c r="AA101" s="15"/>
      <c r="AB101" s="15"/>
      <c r="AC101" s="15"/>
      <c r="AD101" s="15"/>
      <c r="AE101" s="16"/>
      <c r="AF101" s="25"/>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9"/>
      <c r="BO101" s="22"/>
      <c r="BP101" s="22"/>
      <c r="BQ101" s="22"/>
      <c r="BR101" s="22"/>
      <c r="BS101" s="22"/>
      <c r="BT101" s="23"/>
      <c r="BU101" s="22"/>
      <c r="BV101" s="23"/>
      <c r="BW101" s="31"/>
      <c r="BX101" s="122"/>
      <c r="BY101" s="122"/>
      <c r="BZ101" s="122"/>
      <c r="CA101" s="122"/>
      <c r="CB101" s="122"/>
      <c r="CC101" s="122"/>
      <c r="CD101" s="122"/>
      <c r="CE101" s="122"/>
      <c r="CF101" s="122"/>
      <c r="CG101" s="122"/>
      <c r="CH101" s="122"/>
      <c r="CI101" s="15"/>
      <c r="CJ101" s="16"/>
      <c r="CK101" s="15"/>
      <c r="CL101" s="15"/>
      <c r="CM101" s="15"/>
      <c r="CN101" s="15"/>
      <c r="CO101" s="15"/>
      <c r="CP101" s="15"/>
      <c r="CQ101" s="15"/>
      <c r="CR101" s="15"/>
      <c r="CS101" s="15"/>
      <c r="CT101" s="16"/>
      <c r="CU101" s="28"/>
      <c r="CV101" s="123"/>
    </row>
    <row r="102" spans="1:100" s="13" customFormat="1" ht="18" customHeight="1" x14ac:dyDescent="0.25">
      <c r="A102" s="103"/>
      <c r="B102" s="116"/>
      <c r="C102" s="103"/>
      <c r="D102" s="127"/>
      <c r="E102" s="109"/>
      <c r="F102" s="127"/>
      <c r="G102" s="117"/>
      <c r="H102" s="118"/>
      <c r="I102" s="119"/>
      <c r="J102" s="120"/>
      <c r="K102" s="121"/>
      <c r="L102" s="121"/>
      <c r="M102" s="40"/>
      <c r="N102" s="24"/>
      <c r="O102" s="24"/>
      <c r="P102" s="90"/>
      <c r="Q102" s="15"/>
      <c r="R102" s="15"/>
      <c r="S102" s="15"/>
      <c r="T102" s="15"/>
      <c r="U102" s="15"/>
      <c r="V102" s="15"/>
      <c r="W102" s="15"/>
      <c r="X102" s="15"/>
      <c r="Y102" s="15"/>
      <c r="Z102" s="15"/>
      <c r="AA102" s="15"/>
      <c r="AB102" s="15"/>
      <c r="AC102" s="15"/>
      <c r="AD102" s="15"/>
      <c r="AE102" s="15"/>
      <c r="AF102" s="25"/>
      <c r="AG102" s="22"/>
      <c r="AH102" s="22"/>
      <c r="AI102" s="23"/>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9"/>
      <c r="BO102" s="22"/>
      <c r="BP102" s="22"/>
      <c r="BQ102" s="22"/>
      <c r="BR102" s="23"/>
      <c r="BS102" s="22"/>
      <c r="BT102" s="22"/>
      <c r="BU102" s="22"/>
      <c r="BV102" s="23"/>
      <c r="BW102" s="31"/>
      <c r="BX102" s="122"/>
      <c r="BY102" s="122"/>
      <c r="BZ102" s="122"/>
      <c r="CA102" s="122"/>
      <c r="CB102" s="122"/>
      <c r="CC102" s="122"/>
      <c r="CD102" s="122"/>
      <c r="CE102" s="122"/>
      <c r="CF102" s="122"/>
      <c r="CG102" s="122"/>
      <c r="CH102" s="122"/>
      <c r="CI102" s="15"/>
      <c r="CJ102" s="16"/>
      <c r="CK102" s="15"/>
      <c r="CL102" s="15"/>
      <c r="CM102" s="15"/>
      <c r="CN102" s="15"/>
      <c r="CO102" s="15"/>
      <c r="CP102" s="15"/>
      <c r="CQ102" s="15"/>
      <c r="CR102" s="15"/>
      <c r="CS102" s="15"/>
      <c r="CT102" s="16"/>
      <c r="CU102" s="28"/>
      <c r="CV102" s="123"/>
    </row>
    <row r="103" spans="1:100" s="13" customFormat="1" ht="18" customHeight="1" x14ac:dyDescent="0.25">
      <c r="A103" s="103"/>
      <c r="B103" s="116"/>
      <c r="C103" s="103"/>
      <c r="D103" s="127"/>
      <c r="E103" s="109"/>
      <c r="F103" s="127"/>
      <c r="G103" s="117"/>
      <c r="H103" s="118"/>
      <c r="I103" s="119"/>
      <c r="J103" s="120"/>
      <c r="K103" s="121"/>
      <c r="L103" s="121"/>
      <c r="M103" s="40"/>
      <c r="N103" s="24"/>
      <c r="O103" s="24"/>
      <c r="P103" s="90"/>
      <c r="Q103" s="15"/>
      <c r="R103" s="15"/>
      <c r="S103" s="15"/>
      <c r="T103" s="15"/>
      <c r="U103" s="15"/>
      <c r="V103" s="15"/>
      <c r="W103" s="15"/>
      <c r="X103" s="15"/>
      <c r="Y103" s="15"/>
      <c r="Z103" s="15"/>
      <c r="AA103" s="15"/>
      <c r="AB103" s="15"/>
      <c r="AC103" s="15"/>
      <c r="AD103" s="15"/>
      <c r="AE103" s="15"/>
      <c r="AF103" s="2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29"/>
      <c r="BO103" s="22"/>
      <c r="BP103" s="22"/>
      <c r="BQ103" s="22"/>
      <c r="BR103" s="22"/>
      <c r="BS103" s="22"/>
      <c r="BT103" s="23"/>
      <c r="BU103" s="22"/>
      <c r="BV103" s="23"/>
      <c r="BW103" s="31"/>
      <c r="BX103" s="122"/>
      <c r="BY103" s="122"/>
      <c r="BZ103" s="122"/>
      <c r="CA103" s="122"/>
      <c r="CB103" s="122"/>
      <c r="CC103" s="122"/>
      <c r="CD103" s="122"/>
      <c r="CE103" s="122"/>
      <c r="CF103" s="122"/>
      <c r="CG103" s="122"/>
      <c r="CH103" s="122"/>
      <c r="CI103" s="15"/>
      <c r="CJ103" s="16"/>
      <c r="CK103" s="15"/>
      <c r="CL103" s="15"/>
      <c r="CM103" s="15"/>
      <c r="CN103" s="15"/>
      <c r="CO103" s="15"/>
      <c r="CP103" s="16"/>
      <c r="CQ103" s="15"/>
      <c r="CR103" s="15"/>
      <c r="CS103" s="15"/>
      <c r="CT103" s="16"/>
      <c r="CU103" s="28"/>
      <c r="CV103" s="123"/>
    </row>
    <row r="104" spans="1:100" s="13" customFormat="1" ht="18" customHeight="1" x14ac:dyDescent="0.25">
      <c r="A104" s="104"/>
      <c r="B104" s="116"/>
      <c r="C104" s="102"/>
      <c r="D104" s="127"/>
      <c r="E104" s="108"/>
      <c r="F104" s="127"/>
      <c r="G104" s="117"/>
      <c r="H104" s="118"/>
      <c r="I104" s="119"/>
      <c r="J104" s="120"/>
      <c r="K104" s="121"/>
      <c r="L104" s="121"/>
      <c r="M104" s="40"/>
      <c r="N104" s="24"/>
      <c r="O104" s="24"/>
      <c r="P104" s="90"/>
      <c r="Q104" s="15"/>
      <c r="R104" s="15"/>
      <c r="S104" s="15"/>
      <c r="T104" s="15"/>
      <c r="U104" s="15"/>
      <c r="V104" s="15"/>
      <c r="W104" s="15"/>
      <c r="X104" s="15"/>
      <c r="Y104" s="15"/>
      <c r="Z104" s="15"/>
      <c r="AA104" s="15"/>
      <c r="AB104" s="15"/>
      <c r="AC104" s="15"/>
      <c r="AD104" s="15"/>
      <c r="AE104" s="15"/>
      <c r="AF104" s="2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29"/>
      <c r="BO104" s="22"/>
      <c r="BP104" s="22"/>
      <c r="BQ104" s="22"/>
      <c r="BR104" s="22"/>
      <c r="BS104" s="22"/>
      <c r="BT104" s="23"/>
      <c r="BU104" s="22"/>
      <c r="BV104" s="23"/>
      <c r="BW104" s="31"/>
      <c r="BX104" s="122"/>
      <c r="BY104" s="122"/>
      <c r="BZ104" s="122"/>
      <c r="CA104" s="122"/>
      <c r="CB104" s="122"/>
      <c r="CC104" s="122"/>
      <c r="CD104" s="122"/>
      <c r="CE104" s="122"/>
      <c r="CF104" s="122"/>
      <c r="CG104" s="122"/>
      <c r="CH104" s="122"/>
      <c r="CI104" s="15"/>
      <c r="CJ104" s="16"/>
      <c r="CK104" s="15"/>
      <c r="CL104" s="15"/>
      <c r="CM104" s="15"/>
      <c r="CN104" s="15"/>
      <c r="CO104" s="15"/>
      <c r="CP104" s="15"/>
      <c r="CQ104" s="15"/>
      <c r="CR104" s="15"/>
      <c r="CS104" s="15"/>
      <c r="CT104" s="15"/>
      <c r="CU104" s="28"/>
      <c r="CV104" s="123"/>
    </row>
    <row r="105" spans="1:100" ht="61.5" customHeight="1" x14ac:dyDescent="0.3">
      <c r="A105" s="94"/>
      <c r="B105" s="116"/>
      <c r="D105" s="127"/>
      <c r="F105" s="127"/>
      <c r="G105" s="117"/>
      <c r="H105" s="118"/>
      <c r="I105" s="119"/>
      <c r="J105" s="120"/>
      <c r="M105" s="133"/>
      <c r="N105" s="133"/>
      <c r="O105" s="133"/>
      <c r="P105" s="42"/>
      <c r="Q105" s="42"/>
      <c r="R105" s="44"/>
      <c r="S105" s="42"/>
      <c r="T105" s="44"/>
      <c r="U105" s="42"/>
      <c r="V105" s="44"/>
      <c r="W105" s="42"/>
      <c r="X105" s="44"/>
      <c r="Y105" s="42"/>
      <c r="Z105" s="44"/>
      <c r="AA105" s="42"/>
      <c r="AB105" s="44"/>
      <c r="AC105" s="42"/>
      <c r="AD105" s="44"/>
      <c r="AE105" s="42"/>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O105" s="134"/>
      <c r="BP105" s="134"/>
      <c r="BQ105" s="134"/>
      <c r="BR105" s="134"/>
      <c r="BS105" s="134"/>
      <c r="BT105" s="134"/>
      <c r="BU105" s="134"/>
      <c r="BV105" s="134"/>
      <c r="BX105" s="134"/>
      <c r="BY105" s="134"/>
      <c r="BZ105" s="134"/>
      <c r="CA105" s="134"/>
      <c r="CB105" s="134"/>
      <c r="CC105" s="134"/>
      <c r="CD105" s="134"/>
      <c r="CE105" s="134"/>
      <c r="CF105" s="134"/>
      <c r="CG105" s="134"/>
      <c r="CH105" s="134"/>
      <c r="CI105" s="135"/>
      <c r="CJ105" s="135"/>
      <c r="CK105" s="135"/>
      <c r="CL105" s="135"/>
      <c r="CM105" s="135"/>
      <c r="CN105" s="135"/>
      <c r="CO105" s="135"/>
      <c r="CP105" s="135"/>
      <c r="CQ105" s="135"/>
      <c r="CR105" s="135"/>
      <c r="CS105" s="135"/>
      <c r="CT105" s="135"/>
    </row>
    <row r="106" spans="1:100" x14ac:dyDescent="0.3">
      <c r="B106" s="116"/>
      <c r="D106" s="127"/>
      <c r="F106" s="127"/>
      <c r="G106" s="117"/>
      <c r="H106" s="118"/>
      <c r="I106" s="119"/>
      <c r="J106" s="120"/>
      <c r="P106" s="43"/>
      <c r="Q106" s="43"/>
      <c r="R106" s="43"/>
      <c r="S106" s="43"/>
      <c r="T106" s="43"/>
      <c r="U106" s="43"/>
      <c r="V106" s="43"/>
      <c r="W106" s="43"/>
      <c r="X106" s="43"/>
      <c r="Y106" s="43"/>
      <c r="Z106" s="43"/>
      <c r="AA106" s="43"/>
      <c r="AB106" s="43"/>
      <c r="AC106" s="43"/>
      <c r="AD106" s="43"/>
      <c r="AE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3"/>
      <c r="BK106" s="43"/>
      <c r="BL106" s="43"/>
      <c r="BM106" s="43"/>
      <c r="BO106" s="134"/>
      <c r="BP106" s="134"/>
      <c r="BQ106" s="134"/>
      <c r="BR106" s="134"/>
      <c r="BS106" s="134"/>
      <c r="BT106" s="134"/>
      <c r="BU106" s="134"/>
      <c r="BV106" s="134"/>
    </row>
    <row r="107" spans="1:100" x14ac:dyDescent="0.3">
      <c r="B107" s="129"/>
      <c r="D107" s="130"/>
      <c r="F107" s="130"/>
      <c r="G107" s="124"/>
      <c r="H107" s="125"/>
      <c r="I107" s="119"/>
      <c r="J107" s="120"/>
    </row>
    <row r="108" spans="1:100" x14ac:dyDescent="0.3">
      <c r="B108" s="116"/>
      <c r="D108" s="127"/>
      <c r="F108" s="127"/>
      <c r="G108" s="117"/>
      <c r="H108" s="118"/>
      <c r="I108" s="119"/>
      <c r="J108" s="120"/>
    </row>
    <row r="109" spans="1:100" x14ac:dyDescent="0.3">
      <c r="B109" s="116"/>
      <c r="D109" s="127"/>
      <c r="F109" s="127"/>
      <c r="G109" s="117"/>
      <c r="H109" s="118"/>
      <c r="I109" s="119"/>
      <c r="J109" s="120"/>
    </row>
    <row r="110" spans="1:100" x14ac:dyDescent="0.3">
      <c r="B110" s="116"/>
      <c r="D110" s="127"/>
      <c r="F110" s="127"/>
      <c r="G110" s="117"/>
      <c r="H110" s="118"/>
      <c r="I110" s="119"/>
      <c r="J110" s="120"/>
    </row>
    <row r="111" spans="1:100" x14ac:dyDescent="0.3">
      <c r="B111" s="116"/>
      <c r="D111" s="127"/>
      <c r="F111" s="127"/>
      <c r="G111" s="117"/>
      <c r="H111" s="118"/>
      <c r="I111" s="119"/>
      <c r="J111" s="120"/>
    </row>
    <row r="112" spans="1:100" x14ac:dyDescent="0.3">
      <c r="B112" s="129"/>
      <c r="D112" s="130"/>
      <c r="F112" s="130"/>
      <c r="G112" s="124"/>
      <c r="H112" s="125"/>
      <c r="I112" s="119"/>
      <c r="J112" s="120"/>
    </row>
    <row r="113" spans="2:10" x14ac:dyDescent="0.3">
      <c r="B113" s="116"/>
      <c r="D113" s="127"/>
      <c r="F113" s="127"/>
      <c r="G113" s="117"/>
      <c r="H113" s="118"/>
      <c r="I113" s="119"/>
      <c r="J113" s="120"/>
    </row>
    <row r="114" spans="2:10" x14ac:dyDescent="0.3">
      <c r="B114" s="129"/>
      <c r="D114" s="130"/>
      <c r="F114" s="130"/>
      <c r="G114" s="124"/>
      <c r="H114" s="125"/>
      <c r="I114" s="119"/>
      <c r="J114" s="120"/>
    </row>
    <row r="115" spans="2:10" x14ac:dyDescent="0.3">
      <c r="B115" s="116"/>
      <c r="D115" s="127"/>
      <c r="F115" s="127"/>
      <c r="G115" s="136"/>
      <c r="H115" s="118"/>
      <c r="I115" s="119"/>
      <c r="J115" s="120"/>
    </row>
    <row r="116" spans="2:10" x14ac:dyDescent="0.3">
      <c r="B116" s="116"/>
      <c r="D116" s="127"/>
      <c r="F116" s="127"/>
      <c r="G116" s="136"/>
      <c r="H116" s="118"/>
      <c r="I116" s="119"/>
      <c r="J116" s="120"/>
    </row>
    <row r="117" spans="2:10" x14ac:dyDescent="0.3">
      <c r="B117" s="129"/>
      <c r="D117" s="130"/>
      <c r="F117" s="130"/>
      <c r="G117" s="124"/>
      <c r="H117" s="125"/>
      <c r="I117" s="119"/>
      <c r="J117" s="120"/>
    </row>
    <row r="118" spans="2:10" x14ac:dyDescent="0.3">
      <c r="B118" s="116"/>
      <c r="D118" s="127"/>
      <c r="F118" s="127"/>
      <c r="G118" s="136"/>
      <c r="H118" s="118"/>
      <c r="I118" s="119"/>
      <c r="J118" s="120"/>
    </row>
    <row r="119" spans="2:10" x14ac:dyDescent="0.3">
      <c r="B119" s="129"/>
      <c r="D119" s="130"/>
      <c r="F119" s="130"/>
      <c r="G119" s="124"/>
      <c r="H119" s="125"/>
      <c r="I119" s="119"/>
      <c r="J119" s="120"/>
    </row>
    <row r="120" spans="2:10" x14ac:dyDescent="0.3">
      <c r="B120" s="129"/>
      <c r="D120" s="130"/>
      <c r="F120" s="130"/>
      <c r="G120" s="124"/>
      <c r="H120" s="125"/>
      <c r="I120" s="119"/>
      <c r="J120" s="120"/>
    </row>
    <row r="121" spans="2:10" x14ac:dyDescent="0.3">
      <c r="B121" s="116"/>
      <c r="D121" s="127"/>
      <c r="F121" s="127"/>
      <c r="G121" s="136"/>
      <c r="H121" s="118"/>
      <c r="I121" s="119"/>
      <c r="J121" s="120"/>
    </row>
    <row r="122" spans="2:10" x14ac:dyDescent="0.3">
      <c r="B122" s="116"/>
      <c r="D122" s="127"/>
      <c r="F122" s="127"/>
      <c r="G122" s="136"/>
      <c r="H122" s="118"/>
      <c r="I122" s="119"/>
      <c r="J122" s="120"/>
    </row>
    <row r="123" spans="2:10" x14ac:dyDescent="0.3">
      <c r="B123" s="116"/>
      <c r="D123" s="127"/>
      <c r="F123" s="127"/>
      <c r="G123" s="136"/>
      <c r="H123" s="118"/>
      <c r="I123" s="119"/>
      <c r="J123" s="120"/>
    </row>
    <row r="124" spans="2:10" x14ac:dyDescent="0.3">
      <c r="B124" s="116"/>
      <c r="D124" s="127"/>
      <c r="F124" s="127"/>
      <c r="G124" s="136"/>
      <c r="H124" s="118"/>
      <c r="I124" s="119"/>
      <c r="J124" s="120"/>
    </row>
    <row r="125" spans="2:10" x14ac:dyDescent="0.3">
      <c r="B125" s="116"/>
      <c r="D125" s="127"/>
      <c r="F125" s="127"/>
      <c r="G125" s="136"/>
      <c r="H125" s="118"/>
      <c r="I125" s="119"/>
      <c r="J125" s="120"/>
    </row>
    <row r="126" spans="2:10" x14ac:dyDescent="0.3">
      <c r="B126" s="116"/>
      <c r="D126" s="127"/>
      <c r="F126" s="127"/>
      <c r="G126" s="136"/>
      <c r="H126" s="118"/>
      <c r="I126" s="119"/>
      <c r="J126" s="120"/>
    </row>
    <row r="127" spans="2:10" x14ac:dyDescent="0.3">
      <c r="B127" s="116"/>
      <c r="D127" s="127"/>
      <c r="F127" s="127"/>
      <c r="G127" s="136"/>
      <c r="H127" s="118"/>
      <c r="I127" s="119"/>
      <c r="J127" s="120"/>
    </row>
    <row r="128" spans="2:10" x14ac:dyDescent="0.3">
      <c r="B128" s="116"/>
      <c r="D128" s="127"/>
      <c r="F128" s="127"/>
      <c r="G128" s="136"/>
      <c r="H128" s="118"/>
      <c r="I128" s="119"/>
      <c r="J128" s="120"/>
    </row>
    <row r="129" spans="2:10" x14ac:dyDescent="0.3">
      <c r="B129" s="116"/>
      <c r="D129" s="127"/>
      <c r="F129" s="127"/>
      <c r="G129" s="136"/>
      <c r="H129" s="118"/>
      <c r="I129" s="119"/>
      <c r="J129" s="120"/>
    </row>
    <row r="130" spans="2:10" x14ac:dyDescent="0.3">
      <c r="B130" s="116"/>
      <c r="D130" s="127"/>
      <c r="F130" s="127"/>
      <c r="G130" s="136"/>
      <c r="H130" s="118"/>
      <c r="I130" s="119"/>
      <c r="J130" s="120"/>
    </row>
    <row r="131" spans="2:10" x14ac:dyDescent="0.3">
      <c r="B131" s="116"/>
      <c r="D131" s="127"/>
      <c r="F131" s="127"/>
      <c r="G131" s="136"/>
      <c r="H131" s="118"/>
      <c r="I131" s="119"/>
      <c r="J131" s="120"/>
    </row>
    <row r="132" spans="2:10" x14ac:dyDescent="0.3">
      <c r="B132" s="116"/>
      <c r="D132" s="127"/>
      <c r="F132" s="127"/>
      <c r="G132" s="136"/>
      <c r="H132" s="118"/>
      <c r="I132" s="119"/>
      <c r="J132" s="120"/>
    </row>
    <row r="133" spans="2:10" x14ac:dyDescent="0.3">
      <c r="B133" s="129"/>
      <c r="D133" s="130"/>
      <c r="F133" s="130"/>
      <c r="G133" s="124"/>
      <c r="H133" s="125"/>
      <c r="I133" s="119"/>
      <c r="J133" s="120"/>
    </row>
    <row r="134" spans="2:10" x14ac:dyDescent="0.3">
      <c r="B134" s="116"/>
      <c r="D134" s="127"/>
      <c r="F134" s="127"/>
      <c r="G134" s="136"/>
      <c r="H134" s="118"/>
      <c r="I134" s="119"/>
      <c r="J134" s="120"/>
    </row>
    <row r="135" spans="2:10" x14ac:dyDescent="0.3">
      <c r="B135" s="116"/>
      <c r="D135" s="127"/>
      <c r="F135" s="127"/>
      <c r="G135" s="136"/>
      <c r="H135" s="118"/>
      <c r="I135" s="119"/>
      <c r="J135" s="120"/>
    </row>
    <row r="136" spans="2:10" x14ac:dyDescent="0.3">
      <c r="B136" s="116"/>
      <c r="D136" s="127"/>
      <c r="F136" s="127"/>
      <c r="G136" s="136"/>
      <c r="H136" s="118"/>
      <c r="I136" s="119"/>
      <c r="J136" s="120"/>
    </row>
    <row r="137" spans="2:10" x14ac:dyDescent="0.3">
      <c r="B137" s="129"/>
      <c r="D137" s="130"/>
      <c r="F137" s="130"/>
      <c r="G137" s="124"/>
      <c r="H137" s="125"/>
      <c r="I137" s="119"/>
      <c r="J137" s="120"/>
    </row>
    <row r="138" spans="2:10" x14ac:dyDescent="0.3">
      <c r="B138" s="116"/>
      <c r="D138" s="127"/>
      <c r="F138" s="127"/>
      <c r="G138" s="136"/>
      <c r="H138" s="118"/>
      <c r="I138" s="119"/>
      <c r="J138" s="120"/>
    </row>
    <row r="139" spans="2:10" x14ac:dyDescent="0.3">
      <c r="B139" s="116"/>
      <c r="D139" s="127"/>
      <c r="F139" s="127"/>
      <c r="G139" s="136"/>
      <c r="H139" s="118"/>
      <c r="I139" s="119"/>
      <c r="J139" s="120"/>
    </row>
    <row r="140" spans="2:10" x14ac:dyDescent="0.3">
      <c r="B140" s="116"/>
      <c r="D140" s="127"/>
      <c r="F140" s="127"/>
      <c r="G140" s="136"/>
      <c r="H140" s="118"/>
      <c r="I140" s="119"/>
      <c r="J140" s="120"/>
    </row>
    <row r="141" spans="2:10" x14ac:dyDescent="0.3">
      <c r="B141" s="116"/>
      <c r="D141" s="127"/>
      <c r="F141" s="127"/>
      <c r="G141" s="136"/>
      <c r="H141" s="118"/>
      <c r="I141" s="119"/>
      <c r="J141" s="120"/>
    </row>
    <row r="142" spans="2:10" x14ac:dyDescent="0.3">
      <c r="B142" s="116"/>
      <c r="D142" s="127"/>
      <c r="F142" s="127"/>
      <c r="G142" s="136"/>
      <c r="H142" s="118"/>
      <c r="I142" s="119"/>
      <c r="J142" s="120"/>
    </row>
    <row r="143" spans="2:10" x14ac:dyDescent="0.3">
      <c r="B143" s="116"/>
      <c r="D143" s="127"/>
      <c r="F143" s="127"/>
      <c r="G143" s="136"/>
      <c r="H143" s="118"/>
      <c r="I143" s="119"/>
      <c r="J143" s="120"/>
    </row>
    <row r="144" spans="2:10" x14ac:dyDescent="0.3">
      <c r="B144" s="116"/>
      <c r="D144" s="127"/>
      <c r="F144" s="127"/>
      <c r="G144" s="136"/>
      <c r="H144" s="118"/>
      <c r="I144" s="119"/>
      <c r="J144" s="120"/>
    </row>
    <row r="145" spans="2:10" x14ac:dyDescent="0.3">
      <c r="B145" s="116"/>
      <c r="D145" s="127"/>
      <c r="F145" s="127"/>
      <c r="G145" s="136"/>
      <c r="H145" s="118"/>
      <c r="I145" s="119"/>
      <c r="J145" s="120"/>
    </row>
    <row r="146" spans="2:10" x14ac:dyDescent="0.3">
      <c r="B146" s="116"/>
      <c r="D146" s="127"/>
      <c r="F146" s="127"/>
      <c r="G146" s="136"/>
      <c r="H146" s="118"/>
      <c r="I146" s="119"/>
      <c r="J146" s="120"/>
    </row>
    <row r="147" spans="2:10" x14ac:dyDescent="0.3">
      <c r="B147" s="116"/>
      <c r="D147" s="127"/>
      <c r="F147" s="127"/>
      <c r="G147" s="136"/>
      <c r="H147" s="118"/>
      <c r="I147" s="119"/>
      <c r="J147" s="120"/>
    </row>
    <row r="148" spans="2:10" x14ac:dyDescent="0.3">
      <c r="B148" s="116"/>
      <c r="D148" s="127"/>
      <c r="F148" s="127"/>
      <c r="G148" s="136"/>
      <c r="H148" s="118"/>
      <c r="I148" s="119"/>
      <c r="J148" s="120"/>
    </row>
    <row r="149" spans="2:10" x14ac:dyDescent="0.3">
      <c r="B149" s="116"/>
      <c r="D149" s="127"/>
      <c r="F149" s="127"/>
      <c r="G149" s="136"/>
      <c r="H149" s="118"/>
      <c r="I149" s="119"/>
      <c r="J149" s="120"/>
    </row>
    <row r="150" spans="2:10" x14ac:dyDescent="0.3">
      <c r="B150" s="116"/>
      <c r="D150" s="127"/>
      <c r="F150" s="127"/>
      <c r="G150" s="136"/>
      <c r="H150" s="118"/>
      <c r="I150" s="119"/>
      <c r="J150" s="120"/>
    </row>
    <row r="151" spans="2:10" x14ac:dyDescent="0.3">
      <c r="B151" s="129"/>
      <c r="D151" s="130"/>
      <c r="F151" s="130"/>
      <c r="G151" s="124"/>
      <c r="H151" s="125"/>
      <c r="I151" s="119"/>
      <c r="J151" s="120"/>
    </row>
    <row r="152" spans="2:10" x14ac:dyDescent="0.3">
      <c r="B152" s="116"/>
      <c r="D152" s="127"/>
      <c r="F152" s="127"/>
      <c r="G152" s="136"/>
      <c r="H152" s="118"/>
      <c r="I152" s="119"/>
      <c r="J152" s="120"/>
    </row>
    <row r="153" spans="2:10" x14ac:dyDescent="0.3">
      <c r="B153" s="116"/>
      <c r="D153" s="127"/>
      <c r="F153" s="127"/>
      <c r="G153" s="136"/>
      <c r="H153" s="118"/>
      <c r="I153" s="119"/>
      <c r="J153" s="120"/>
    </row>
    <row r="154" spans="2:10" x14ac:dyDescent="0.3">
      <c r="B154" s="116"/>
      <c r="D154" s="127"/>
      <c r="F154" s="127"/>
      <c r="G154" s="136"/>
      <c r="H154" s="118"/>
      <c r="I154" s="119"/>
      <c r="J154" s="120"/>
    </row>
    <row r="155" spans="2:10" x14ac:dyDescent="0.3">
      <c r="B155" s="116"/>
      <c r="D155" s="127"/>
      <c r="F155" s="127"/>
      <c r="G155" s="136"/>
      <c r="H155" s="118"/>
      <c r="I155" s="119"/>
      <c r="J155" s="120"/>
    </row>
    <row r="156" spans="2:10" x14ac:dyDescent="0.3">
      <c r="B156" s="116"/>
      <c r="D156" s="127"/>
      <c r="F156" s="127"/>
      <c r="G156" s="136"/>
      <c r="H156" s="118"/>
      <c r="I156" s="119"/>
      <c r="J156" s="120"/>
    </row>
    <row r="157" spans="2:10" x14ac:dyDescent="0.3">
      <c r="B157" s="116"/>
      <c r="D157" s="127"/>
      <c r="F157" s="127"/>
      <c r="G157" s="136"/>
      <c r="H157" s="118"/>
      <c r="I157" s="119"/>
      <c r="J157" s="120"/>
    </row>
    <row r="158" spans="2:10" x14ac:dyDescent="0.3">
      <c r="B158" s="116"/>
      <c r="D158" s="127"/>
      <c r="F158" s="127"/>
      <c r="G158" s="136"/>
      <c r="H158" s="118"/>
      <c r="I158" s="119"/>
      <c r="J158" s="120"/>
    </row>
    <row r="159" spans="2:10" x14ac:dyDescent="0.3">
      <c r="B159" s="116"/>
      <c r="D159" s="127"/>
      <c r="F159" s="127"/>
      <c r="G159" s="136"/>
      <c r="H159" s="118"/>
      <c r="I159" s="119"/>
      <c r="J159" s="120"/>
    </row>
    <row r="160" spans="2:10" x14ac:dyDescent="0.3">
      <c r="B160" s="129"/>
      <c r="D160" s="130"/>
      <c r="F160" s="130"/>
      <c r="G160" s="124"/>
      <c r="H160" s="125"/>
      <c r="I160" s="119"/>
      <c r="J160" s="120"/>
    </row>
    <row r="161" spans="2:10" x14ac:dyDescent="0.3">
      <c r="B161" s="129"/>
      <c r="D161" s="130"/>
      <c r="F161" s="130"/>
      <c r="G161" s="124"/>
      <c r="H161" s="125"/>
      <c r="I161" s="119"/>
      <c r="J161" s="120"/>
    </row>
    <row r="162" spans="2:10" x14ac:dyDescent="0.3">
      <c r="B162" s="116"/>
      <c r="D162" s="127"/>
      <c r="F162" s="127"/>
      <c r="G162" s="136"/>
      <c r="H162" s="118"/>
      <c r="I162" s="119"/>
      <c r="J162" s="120"/>
    </row>
    <row r="163" spans="2:10" x14ac:dyDescent="0.3">
      <c r="B163" s="129"/>
      <c r="D163" s="130"/>
      <c r="F163" s="130"/>
      <c r="G163" s="124"/>
      <c r="H163" s="125"/>
      <c r="I163" s="119"/>
      <c r="J163" s="120"/>
    </row>
    <row r="164" spans="2:10" x14ac:dyDescent="0.3">
      <c r="B164" s="116"/>
      <c r="D164" s="127"/>
      <c r="F164" s="127"/>
      <c r="G164" s="136"/>
      <c r="H164" s="118"/>
      <c r="I164" s="119"/>
      <c r="J164" s="120"/>
    </row>
    <row r="165" spans="2:10" x14ac:dyDescent="0.3">
      <c r="B165" s="116"/>
      <c r="D165" s="127"/>
      <c r="F165" s="127"/>
      <c r="G165" s="136"/>
      <c r="H165" s="118"/>
      <c r="I165" s="119"/>
      <c r="J165" s="120"/>
    </row>
    <row r="166" spans="2:10" x14ac:dyDescent="0.3">
      <c r="B166" s="116"/>
      <c r="D166" s="127"/>
      <c r="F166" s="127"/>
      <c r="G166" s="136"/>
      <c r="H166" s="118"/>
      <c r="I166" s="119"/>
      <c r="J166" s="120"/>
    </row>
    <row r="167" spans="2:10" x14ac:dyDescent="0.3">
      <c r="B167" s="116"/>
      <c r="D167" s="127"/>
      <c r="F167" s="127"/>
      <c r="G167" s="136"/>
      <c r="H167" s="118"/>
      <c r="I167" s="119"/>
      <c r="J167" s="120"/>
    </row>
    <row r="168" spans="2:10" x14ac:dyDescent="0.3">
      <c r="B168" s="116"/>
      <c r="D168" s="127"/>
      <c r="F168" s="127"/>
      <c r="G168" s="136"/>
      <c r="H168" s="118"/>
      <c r="I168" s="119"/>
      <c r="J168" s="120"/>
    </row>
    <row r="169" spans="2:10" x14ac:dyDescent="0.3">
      <c r="B169" s="116"/>
      <c r="D169" s="127"/>
      <c r="F169" s="127"/>
      <c r="G169" s="136"/>
      <c r="H169" s="118"/>
      <c r="I169" s="119"/>
      <c r="J169" s="120"/>
    </row>
    <row r="170" spans="2:10" x14ac:dyDescent="0.3">
      <c r="B170" s="116"/>
      <c r="D170" s="127"/>
      <c r="F170" s="127"/>
      <c r="G170" s="136"/>
      <c r="H170" s="118"/>
      <c r="I170" s="119"/>
      <c r="J170" s="120"/>
    </row>
    <row r="171" spans="2:10" x14ac:dyDescent="0.3">
      <c r="B171" s="116"/>
      <c r="D171" s="127"/>
      <c r="F171" s="127"/>
      <c r="G171" s="136"/>
      <c r="H171" s="118"/>
      <c r="I171" s="119"/>
      <c r="J171" s="120"/>
    </row>
    <row r="172" spans="2:10" x14ac:dyDescent="0.3">
      <c r="B172" s="116"/>
      <c r="D172" s="127"/>
      <c r="F172" s="127"/>
      <c r="G172" s="136"/>
      <c r="H172" s="118"/>
      <c r="I172" s="119"/>
      <c r="J172" s="120"/>
    </row>
    <row r="173" spans="2:10" x14ac:dyDescent="0.3">
      <c r="B173" s="116"/>
      <c r="D173" s="127"/>
      <c r="F173" s="127"/>
      <c r="G173" s="136"/>
      <c r="H173" s="118"/>
      <c r="I173" s="119"/>
      <c r="J173" s="120"/>
    </row>
    <row r="174" spans="2:10" x14ac:dyDescent="0.3">
      <c r="B174" s="116"/>
      <c r="D174" s="127"/>
      <c r="F174" s="127"/>
      <c r="G174" s="136"/>
      <c r="H174" s="118"/>
      <c r="I174" s="119"/>
      <c r="J174" s="120"/>
    </row>
    <row r="175" spans="2:10" x14ac:dyDescent="0.3">
      <c r="B175" s="116"/>
      <c r="D175" s="127"/>
      <c r="F175" s="127"/>
      <c r="G175" s="136"/>
      <c r="H175" s="118"/>
      <c r="I175" s="119"/>
      <c r="J175" s="120"/>
    </row>
    <row r="176" spans="2:10" x14ac:dyDescent="0.3">
      <c r="B176" s="116"/>
      <c r="D176" s="127"/>
      <c r="F176" s="127"/>
      <c r="G176" s="136"/>
      <c r="H176" s="118"/>
      <c r="I176" s="119"/>
      <c r="J176" s="120"/>
    </row>
    <row r="177" spans="2:10" x14ac:dyDescent="0.3">
      <c r="B177" s="116"/>
      <c r="D177" s="127"/>
      <c r="F177" s="127"/>
      <c r="G177" s="136"/>
      <c r="H177" s="118"/>
      <c r="I177" s="119"/>
      <c r="J177" s="120"/>
    </row>
    <row r="178" spans="2:10" x14ac:dyDescent="0.3">
      <c r="B178" s="129"/>
      <c r="D178" s="130"/>
      <c r="F178" s="130"/>
      <c r="G178" s="124"/>
      <c r="H178" s="125"/>
      <c r="I178" s="119"/>
      <c r="J178" s="120"/>
    </row>
    <row r="179" spans="2:10" x14ac:dyDescent="0.3">
      <c r="B179" s="116"/>
      <c r="D179" s="127"/>
      <c r="F179" s="127"/>
      <c r="G179" s="136"/>
      <c r="H179" s="118"/>
      <c r="I179" s="119"/>
      <c r="J179" s="120"/>
    </row>
    <row r="180" spans="2:10" x14ac:dyDescent="0.3">
      <c r="B180" s="116"/>
      <c r="D180" s="127"/>
      <c r="F180" s="127"/>
      <c r="G180" s="136"/>
      <c r="H180" s="118"/>
      <c r="I180" s="119"/>
      <c r="J180" s="120"/>
    </row>
    <row r="181" spans="2:10" x14ac:dyDescent="0.3">
      <c r="B181" s="116"/>
      <c r="D181" s="127"/>
      <c r="F181" s="127"/>
      <c r="G181" s="136"/>
      <c r="H181" s="118"/>
      <c r="I181" s="119"/>
      <c r="J181" s="120"/>
    </row>
    <row r="182" spans="2:10" x14ac:dyDescent="0.3">
      <c r="B182" s="116"/>
      <c r="D182" s="127"/>
      <c r="F182" s="127"/>
      <c r="G182" s="136"/>
      <c r="H182" s="118"/>
      <c r="I182" s="119"/>
      <c r="J182" s="120"/>
    </row>
    <row r="183" spans="2:10" x14ac:dyDescent="0.3">
      <c r="B183" s="116"/>
      <c r="D183" s="127"/>
      <c r="F183" s="127"/>
      <c r="G183" s="136"/>
      <c r="H183" s="118"/>
      <c r="I183" s="119"/>
      <c r="J183" s="120"/>
    </row>
    <row r="184" spans="2:10" x14ac:dyDescent="0.3">
      <c r="B184" s="116"/>
      <c r="D184" s="127"/>
      <c r="F184" s="127"/>
      <c r="G184" s="136"/>
      <c r="H184" s="118"/>
      <c r="I184" s="119"/>
      <c r="J184" s="120"/>
    </row>
    <row r="185" spans="2:10" x14ac:dyDescent="0.3">
      <c r="B185" s="129"/>
      <c r="D185" s="130"/>
      <c r="F185" s="130"/>
      <c r="G185" s="124"/>
      <c r="H185" s="125"/>
      <c r="I185" s="119"/>
      <c r="J185" s="120"/>
    </row>
    <row r="186" spans="2:10" x14ac:dyDescent="0.3">
      <c r="B186" s="116"/>
      <c r="D186" s="127"/>
      <c r="F186" s="127"/>
      <c r="G186" s="136"/>
      <c r="H186" s="118"/>
      <c r="I186" s="119"/>
      <c r="J186" s="120"/>
    </row>
    <row r="187" spans="2:10" x14ac:dyDescent="0.3">
      <c r="B187" s="116"/>
      <c r="D187" s="127"/>
      <c r="F187" s="127"/>
      <c r="G187" s="136"/>
      <c r="H187" s="118"/>
      <c r="I187" s="119"/>
      <c r="J187" s="120"/>
    </row>
    <row r="188" spans="2:10" x14ac:dyDescent="0.3">
      <c r="B188" s="116"/>
      <c r="D188" s="127"/>
      <c r="F188" s="127"/>
      <c r="G188" s="136"/>
      <c r="H188" s="118"/>
      <c r="I188" s="119"/>
      <c r="J188" s="120"/>
    </row>
    <row r="189" spans="2:10" x14ac:dyDescent="0.3">
      <c r="B189" s="116"/>
      <c r="D189" s="127"/>
      <c r="F189" s="127"/>
      <c r="G189" s="136"/>
      <c r="H189" s="118"/>
      <c r="I189" s="119"/>
      <c r="J189" s="120"/>
    </row>
    <row r="190" spans="2:10" x14ac:dyDescent="0.3">
      <c r="B190" s="116"/>
      <c r="D190" s="127"/>
      <c r="F190" s="127"/>
      <c r="G190" s="136"/>
      <c r="H190" s="118"/>
      <c r="I190" s="119"/>
      <c r="J190" s="120"/>
    </row>
    <row r="191" spans="2:10" x14ac:dyDescent="0.3">
      <c r="B191" s="116"/>
      <c r="D191" s="127"/>
      <c r="F191" s="127"/>
      <c r="G191" s="136"/>
      <c r="H191" s="118"/>
      <c r="I191" s="119"/>
      <c r="J191" s="120"/>
    </row>
    <row r="192" spans="2:10" x14ac:dyDescent="0.3">
      <c r="B192" s="116"/>
      <c r="D192" s="127"/>
      <c r="F192" s="127"/>
      <c r="G192" s="136"/>
      <c r="H192" s="118"/>
      <c r="I192" s="119"/>
      <c r="J192" s="120"/>
    </row>
    <row r="193" spans="2:10" x14ac:dyDescent="0.3">
      <c r="B193" s="116"/>
      <c r="D193" s="127"/>
      <c r="F193" s="127"/>
      <c r="G193" s="136"/>
      <c r="H193" s="118"/>
      <c r="I193" s="119"/>
      <c r="J193" s="120"/>
    </row>
    <row r="194" spans="2:10" x14ac:dyDescent="0.3">
      <c r="B194" s="116"/>
      <c r="D194" s="127"/>
      <c r="F194" s="127"/>
      <c r="G194" s="136"/>
      <c r="H194" s="118"/>
      <c r="I194" s="119"/>
      <c r="J194" s="120"/>
    </row>
    <row r="195" spans="2:10" x14ac:dyDescent="0.3">
      <c r="B195" s="116"/>
      <c r="D195" s="127"/>
      <c r="F195" s="127"/>
      <c r="G195" s="136"/>
      <c r="H195" s="118"/>
      <c r="I195" s="119"/>
      <c r="J195" s="120"/>
    </row>
    <row r="196" spans="2:10" x14ac:dyDescent="0.3">
      <c r="B196" s="116"/>
      <c r="D196" s="127"/>
      <c r="F196" s="127"/>
      <c r="G196" s="136"/>
      <c r="H196" s="118"/>
      <c r="I196" s="119"/>
      <c r="J196" s="120"/>
    </row>
    <row r="197" spans="2:10" x14ac:dyDescent="0.3">
      <c r="B197" s="116"/>
      <c r="D197" s="127"/>
      <c r="F197" s="127"/>
      <c r="G197" s="136"/>
      <c r="H197" s="118"/>
      <c r="I197" s="119"/>
      <c r="J197" s="120"/>
    </row>
    <row r="198" spans="2:10" x14ac:dyDescent="0.3">
      <c r="B198" s="116"/>
      <c r="D198" s="127"/>
      <c r="F198" s="127"/>
      <c r="G198" s="136"/>
      <c r="H198" s="118"/>
      <c r="I198" s="119"/>
      <c r="J198" s="120"/>
    </row>
    <row r="199" spans="2:10" x14ac:dyDescent="0.3">
      <c r="B199" s="116"/>
      <c r="D199" s="127"/>
      <c r="F199" s="127"/>
      <c r="G199" s="136"/>
      <c r="H199" s="118"/>
      <c r="I199" s="119"/>
      <c r="J199" s="120"/>
    </row>
    <row r="200" spans="2:10" x14ac:dyDescent="0.3">
      <c r="B200" s="116"/>
      <c r="D200" s="127"/>
      <c r="F200" s="127"/>
      <c r="G200" s="136"/>
      <c r="H200" s="118"/>
      <c r="I200" s="119"/>
      <c r="J200" s="120"/>
    </row>
    <row r="201" spans="2:10" x14ac:dyDescent="0.3">
      <c r="B201" s="116"/>
      <c r="D201" s="127"/>
      <c r="F201" s="127"/>
      <c r="G201" s="136"/>
      <c r="H201" s="118"/>
      <c r="I201" s="119"/>
      <c r="J201" s="120"/>
    </row>
    <row r="202" spans="2:10" x14ac:dyDescent="0.3">
      <c r="B202" s="116"/>
      <c r="D202" s="127"/>
      <c r="F202" s="127"/>
      <c r="G202" s="136"/>
      <c r="H202" s="118"/>
      <c r="I202" s="119"/>
      <c r="J202" s="120"/>
    </row>
    <row r="203" spans="2:10" x14ac:dyDescent="0.3">
      <c r="B203" s="116"/>
      <c r="D203" s="127"/>
      <c r="F203" s="127"/>
      <c r="G203" s="136"/>
      <c r="H203" s="118"/>
      <c r="I203" s="119"/>
      <c r="J203" s="120"/>
    </row>
    <row r="204" spans="2:10" x14ac:dyDescent="0.3">
      <c r="B204" s="116"/>
      <c r="D204" s="127"/>
      <c r="F204" s="127"/>
      <c r="G204" s="136"/>
      <c r="H204" s="118"/>
      <c r="I204" s="119"/>
      <c r="J204" s="120"/>
    </row>
    <row r="205" spans="2:10" x14ac:dyDescent="0.3">
      <c r="B205" s="116"/>
      <c r="D205" s="127"/>
      <c r="F205" s="127"/>
      <c r="G205" s="136"/>
      <c r="H205" s="118"/>
      <c r="I205" s="119"/>
      <c r="J205" s="120"/>
    </row>
    <row r="206" spans="2:10" x14ac:dyDescent="0.3">
      <c r="B206" s="116"/>
      <c r="D206" s="127"/>
      <c r="F206" s="127"/>
      <c r="G206" s="136"/>
      <c r="H206" s="118"/>
      <c r="I206" s="119"/>
      <c r="J206" s="120"/>
    </row>
    <row r="207" spans="2:10" x14ac:dyDescent="0.3">
      <c r="B207" s="116"/>
      <c r="D207" s="127"/>
      <c r="F207" s="127"/>
      <c r="G207" s="136"/>
      <c r="H207" s="118"/>
      <c r="I207" s="119"/>
      <c r="J207" s="120"/>
    </row>
    <row r="208" spans="2:10" x14ac:dyDescent="0.3">
      <c r="B208" s="116"/>
      <c r="D208" s="127"/>
      <c r="F208" s="127"/>
      <c r="G208" s="136"/>
      <c r="H208" s="118"/>
      <c r="I208" s="119"/>
      <c r="J208" s="120"/>
    </row>
    <row r="209" spans="2:10" x14ac:dyDescent="0.3">
      <c r="B209" s="116"/>
      <c r="D209" s="127"/>
      <c r="F209" s="127"/>
      <c r="G209" s="136"/>
      <c r="H209" s="118"/>
      <c r="I209" s="119"/>
      <c r="J209" s="120"/>
    </row>
    <row r="210" spans="2:10" x14ac:dyDescent="0.3">
      <c r="B210" s="116"/>
      <c r="D210" s="127"/>
      <c r="F210" s="127"/>
      <c r="G210" s="136"/>
      <c r="H210" s="118"/>
      <c r="I210" s="119"/>
      <c r="J210" s="120"/>
    </row>
    <row r="211" spans="2:10" x14ac:dyDescent="0.3">
      <c r="B211" s="116"/>
      <c r="D211" s="127"/>
      <c r="F211" s="127"/>
      <c r="G211" s="136"/>
      <c r="H211" s="118"/>
      <c r="I211" s="119"/>
      <c r="J211" s="120"/>
    </row>
    <row r="212" spans="2:10" x14ac:dyDescent="0.3">
      <c r="B212" s="116"/>
      <c r="D212" s="127"/>
      <c r="F212" s="127"/>
      <c r="G212" s="136"/>
      <c r="H212" s="118"/>
      <c r="I212" s="119"/>
      <c r="J212" s="120"/>
    </row>
    <row r="213" spans="2:10" x14ac:dyDescent="0.3">
      <c r="B213" s="116"/>
      <c r="D213" s="127"/>
      <c r="F213" s="127"/>
      <c r="G213" s="136"/>
      <c r="H213" s="118"/>
      <c r="I213" s="119"/>
      <c r="J213" s="120"/>
    </row>
    <row r="214" spans="2:10" x14ac:dyDescent="0.3">
      <c r="B214" s="116"/>
      <c r="D214" s="127"/>
      <c r="F214" s="127"/>
      <c r="G214" s="136"/>
      <c r="H214" s="118"/>
      <c r="I214" s="119"/>
      <c r="J214" s="120"/>
    </row>
    <row r="215" spans="2:10" x14ac:dyDescent="0.3">
      <c r="B215" s="116"/>
      <c r="D215" s="127"/>
      <c r="F215" s="127"/>
      <c r="G215" s="136"/>
      <c r="H215" s="118"/>
      <c r="I215" s="119"/>
      <c r="J215" s="120"/>
    </row>
    <row r="216" spans="2:10" x14ac:dyDescent="0.3">
      <c r="B216" s="116"/>
      <c r="D216" s="127"/>
      <c r="F216" s="127"/>
      <c r="G216" s="136"/>
      <c r="H216" s="118"/>
      <c r="I216" s="119"/>
      <c r="J216" s="120"/>
    </row>
    <row r="217" spans="2:10" x14ac:dyDescent="0.3">
      <c r="B217" s="116"/>
      <c r="D217" s="127"/>
      <c r="F217" s="127"/>
      <c r="G217" s="136"/>
      <c r="H217" s="118"/>
      <c r="I217" s="119"/>
      <c r="J217" s="120"/>
    </row>
    <row r="218" spans="2:10" x14ac:dyDescent="0.3">
      <c r="B218" s="129"/>
      <c r="D218" s="130"/>
      <c r="F218" s="130"/>
      <c r="G218" s="124"/>
      <c r="H218" s="125"/>
      <c r="I218" s="119"/>
      <c r="J218" s="120"/>
    </row>
    <row r="219" spans="2:10" x14ac:dyDescent="0.3">
      <c r="B219" s="129"/>
      <c r="D219" s="130"/>
      <c r="F219" s="130"/>
      <c r="G219" s="124"/>
      <c r="H219" s="125"/>
      <c r="I219" s="119"/>
      <c r="J219" s="120"/>
    </row>
    <row r="220" spans="2:10" x14ac:dyDescent="0.3">
      <c r="B220" s="116"/>
      <c r="D220" s="127"/>
      <c r="F220" s="127"/>
      <c r="G220" s="136"/>
      <c r="H220" s="118"/>
      <c r="I220" s="119"/>
      <c r="J220" s="120"/>
    </row>
    <row r="221" spans="2:10" x14ac:dyDescent="0.3">
      <c r="B221" s="116"/>
      <c r="D221" s="127"/>
      <c r="F221" s="127"/>
      <c r="G221" s="136"/>
      <c r="H221" s="118"/>
      <c r="I221" s="119"/>
      <c r="J221" s="120"/>
    </row>
    <row r="222" spans="2:10" x14ac:dyDescent="0.3">
      <c r="B222" s="116"/>
      <c r="D222" s="127"/>
      <c r="F222" s="127"/>
      <c r="G222" s="136"/>
      <c r="H222" s="118"/>
      <c r="I222" s="119"/>
      <c r="J222" s="120"/>
    </row>
    <row r="223" spans="2:10" x14ac:dyDescent="0.3">
      <c r="B223" s="116"/>
      <c r="D223" s="127"/>
      <c r="F223" s="127"/>
      <c r="G223" s="136"/>
      <c r="H223" s="118"/>
      <c r="I223" s="119"/>
      <c r="J223" s="120"/>
    </row>
    <row r="224" spans="2:10" x14ac:dyDescent="0.3">
      <c r="B224" s="129"/>
      <c r="D224" s="130"/>
      <c r="F224" s="130"/>
      <c r="G224" s="124"/>
      <c r="H224" s="125"/>
      <c r="I224" s="119"/>
      <c r="J224" s="120"/>
    </row>
    <row r="225" spans="2:10" x14ac:dyDescent="0.3">
      <c r="B225" s="116"/>
      <c r="D225" s="127"/>
      <c r="F225" s="127"/>
      <c r="G225" s="136"/>
      <c r="H225" s="118"/>
      <c r="I225" s="119"/>
      <c r="J225" s="120"/>
    </row>
    <row r="226" spans="2:10" x14ac:dyDescent="0.3">
      <c r="B226" s="116"/>
      <c r="D226" s="127"/>
      <c r="F226" s="127"/>
      <c r="G226" s="136"/>
      <c r="H226" s="118"/>
      <c r="I226" s="119"/>
      <c r="J226" s="120"/>
    </row>
    <row r="227" spans="2:10" x14ac:dyDescent="0.3">
      <c r="B227" s="116"/>
      <c r="D227" s="127"/>
      <c r="F227" s="127"/>
      <c r="G227" s="136"/>
      <c r="H227" s="118"/>
      <c r="I227" s="119"/>
      <c r="J227" s="120"/>
    </row>
    <row r="228" spans="2:10" x14ac:dyDescent="0.3">
      <c r="B228" s="116"/>
      <c r="D228" s="127"/>
      <c r="F228" s="127"/>
      <c r="G228" s="136"/>
      <c r="H228" s="118"/>
      <c r="I228" s="119"/>
      <c r="J228" s="120"/>
    </row>
    <row r="229" spans="2:10" x14ac:dyDescent="0.3">
      <c r="B229" s="116"/>
      <c r="D229" s="127"/>
      <c r="F229" s="127"/>
      <c r="G229" s="136"/>
      <c r="H229" s="118"/>
      <c r="I229" s="119"/>
      <c r="J229" s="120"/>
    </row>
    <row r="230" spans="2:10" x14ac:dyDescent="0.3">
      <c r="B230" s="129"/>
      <c r="D230" s="130"/>
      <c r="F230" s="130"/>
      <c r="G230" s="124"/>
      <c r="H230" s="125"/>
      <c r="I230" s="119"/>
      <c r="J230" s="120"/>
    </row>
    <row r="231" spans="2:10" x14ac:dyDescent="0.3">
      <c r="B231" s="129"/>
      <c r="D231" s="130"/>
      <c r="F231" s="130"/>
      <c r="G231" s="124"/>
      <c r="H231" s="125"/>
      <c r="I231" s="119"/>
      <c r="J231" s="120"/>
    </row>
    <row r="232" spans="2:10" x14ac:dyDescent="0.3">
      <c r="B232" s="129"/>
      <c r="D232" s="130"/>
      <c r="F232" s="130"/>
      <c r="G232" s="124"/>
      <c r="H232" s="125"/>
      <c r="I232" s="119"/>
      <c r="J232" s="120"/>
    </row>
    <row r="233" spans="2:10" x14ac:dyDescent="0.3">
      <c r="B233" s="116"/>
      <c r="D233" s="127"/>
      <c r="F233" s="127"/>
      <c r="G233" s="136"/>
      <c r="H233" s="118"/>
      <c r="I233" s="119"/>
      <c r="J233" s="120"/>
    </row>
    <row r="234" spans="2:10" x14ac:dyDescent="0.3">
      <c r="B234" s="116"/>
      <c r="D234" s="127"/>
      <c r="F234" s="127"/>
      <c r="G234" s="136"/>
      <c r="H234" s="118"/>
      <c r="I234" s="119"/>
      <c r="J234" s="120"/>
    </row>
    <row r="235" spans="2:10" x14ac:dyDescent="0.3">
      <c r="B235" s="129"/>
      <c r="D235" s="130"/>
      <c r="F235" s="130"/>
      <c r="G235" s="124"/>
      <c r="H235" s="125"/>
      <c r="I235" s="119"/>
      <c r="J235" s="120"/>
    </row>
    <row r="236" spans="2:10" x14ac:dyDescent="0.3">
      <c r="B236" s="116"/>
      <c r="D236" s="127"/>
      <c r="F236" s="127"/>
      <c r="G236" s="136"/>
      <c r="H236" s="118"/>
      <c r="I236" s="119"/>
      <c r="J236" s="120"/>
    </row>
    <row r="237" spans="2:10" x14ac:dyDescent="0.3">
      <c r="B237" s="116"/>
      <c r="D237" s="127"/>
      <c r="F237" s="127"/>
      <c r="G237" s="136"/>
      <c r="H237" s="118"/>
      <c r="I237" s="119"/>
      <c r="J237" s="120"/>
    </row>
    <row r="238" spans="2:10" x14ac:dyDescent="0.3">
      <c r="B238" s="116"/>
      <c r="D238" s="127"/>
      <c r="F238" s="127"/>
      <c r="G238" s="136"/>
      <c r="H238" s="118"/>
      <c r="I238" s="119"/>
      <c r="J238" s="120"/>
    </row>
    <row r="239" spans="2:10" x14ac:dyDescent="0.3">
      <c r="B239" s="116"/>
      <c r="D239" s="127"/>
      <c r="F239" s="127"/>
      <c r="G239" s="136"/>
      <c r="H239" s="118"/>
      <c r="I239" s="119"/>
      <c r="J239" s="120"/>
    </row>
    <row r="240" spans="2:10" x14ac:dyDescent="0.3">
      <c r="B240" s="116"/>
      <c r="D240" s="127"/>
      <c r="F240" s="127"/>
      <c r="G240" s="136"/>
      <c r="H240" s="118"/>
      <c r="I240" s="119"/>
      <c r="J240" s="120"/>
    </row>
    <row r="241" spans="2:10" x14ac:dyDescent="0.3">
      <c r="B241" s="116"/>
      <c r="D241" s="127"/>
      <c r="F241" s="127"/>
      <c r="G241" s="136"/>
      <c r="H241" s="118"/>
      <c r="I241" s="119"/>
      <c r="J241" s="120"/>
    </row>
    <row r="242" spans="2:10" x14ac:dyDescent="0.3">
      <c r="B242" s="116"/>
      <c r="D242" s="127"/>
      <c r="F242" s="127"/>
      <c r="G242" s="136"/>
      <c r="H242" s="118"/>
      <c r="I242" s="119"/>
      <c r="J242" s="120"/>
    </row>
    <row r="243" spans="2:10" x14ac:dyDescent="0.3">
      <c r="B243" s="116"/>
      <c r="D243" s="127"/>
      <c r="F243" s="127"/>
      <c r="G243" s="136"/>
      <c r="H243" s="118"/>
      <c r="I243" s="119"/>
      <c r="J243" s="120"/>
    </row>
    <row r="244" spans="2:10" x14ac:dyDescent="0.3">
      <c r="B244" s="116"/>
      <c r="D244" s="127"/>
      <c r="F244" s="127"/>
      <c r="G244" s="136"/>
      <c r="H244" s="118"/>
      <c r="I244" s="119"/>
      <c r="J244" s="120"/>
    </row>
    <row r="245" spans="2:10" x14ac:dyDescent="0.3">
      <c r="B245" s="116"/>
      <c r="D245" s="127"/>
      <c r="F245" s="127"/>
      <c r="G245" s="136"/>
      <c r="H245" s="118"/>
      <c r="I245" s="119"/>
      <c r="J245" s="120"/>
    </row>
    <row r="246" spans="2:10" x14ac:dyDescent="0.3">
      <c r="B246" s="116"/>
      <c r="D246" s="127"/>
      <c r="F246" s="127"/>
      <c r="G246" s="136"/>
      <c r="H246" s="118"/>
      <c r="I246" s="119"/>
      <c r="J246" s="120"/>
    </row>
    <row r="247" spans="2:10" x14ac:dyDescent="0.3">
      <c r="B247" s="116"/>
      <c r="D247" s="127"/>
      <c r="F247" s="127"/>
      <c r="G247" s="136"/>
      <c r="H247" s="118"/>
      <c r="I247" s="119"/>
      <c r="J247" s="120"/>
    </row>
    <row r="248" spans="2:10" x14ac:dyDescent="0.3">
      <c r="B248" s="129"/>
      <c r="D248" s="130"/>
      <c r="F248" s="130"/>
      <c r="G248" s="124"/>
      <c r="H248" s="125"/>
      <c r="I248" s="119"/>
      <c r="J248" s="120"/>
    </row>
    <row r="249" spans="2:10" x14ac:dyDescent="0.3">
      <c r="B249" s="129"/>
      <c r="D249" s="130"/>
      <c r="F249" s="130"/>
      <c r="G249" s="124"/>
      <c r="H249" s="125"/>
      <c r="I249" s="119"/>
      <c r="J249" s="120"/>
    </row>
    <row r="250" spans="2:10" x14ac:dyDescent="0.3">
      <c r="B250" s="129"/>
      <c r="D250" s="130"/>
      <c r="F250" s="130"/>
      <c r="G250" s="124"/>
      <c r="H250" s="125"/>
      <c r="I250" s="119"/>
      <c r="J250" s="120"/>
    </row>
    <row r="251" spans="2:10" x14ac:dyDescent="0.3">
      <c r="B251" s="116"/>
      <c r="D251" s="127"/>
      <c r="F251" s="127"/>
      <c r="G251" s="136"/>
      <c r="H251" s="118"/>
      <c r="I251" s="119"/>
      <c r="J251" s="120"/>
    </row>
    <row r="252" spans="2:10" x14ac:dyDescent="0.3">
      <c r="B252" s="129"/>
      <c r="D252" s="130"/>
      <c r="F252" s="130"/>
      <c r="G252" s="124"/>
      <c r="H252" s="125"/>
      <c r="I252" s="119"/>
      <c r="J252" s="120"/>
    </row>
    <row r="253" spans="2:10" x14ac:dyDescent="0.3">
      <c r="B253" s="116"/>
      <c r="D253" s="127"/>
      <c r="F253" s="127"/>
      <c r="G253" s="136"/>
      <c r="H253" s="118"/>
      <c r="I253" s="119"/>
      <c r="J253" s="120"/>
    </row>
    <row r="254" spans="2:10" x14ac:dyDescent="0.3">
      <c r="B254" s="116"/>
      <c r="D254" s="127"/>
      <c r="F254" s="127"/>
      <c r="G254" s="136"/>
      <c r="H254" s="118"/>
      <c r="I254" s="119"/>
      <c r="J254" s="120"/>
    </row>
    <row r="255" spans="2:10" x14ac:dyDescent="0.3">
      <c r="B255" s="116"/>
      <c r="D255" s="127"/>
      <c r="F255" s="127"/>
      <c r="G255" s="136"/>
      <c r="H255" s="118"/>
      <c r="I255" s="119"/>
      <c r="J255" s="120"/>
    </row>
    <row r="256" spans="2:10" x14ac:dyDescent="0.3">
      <c r="B256" s="116"/>
      <c r="D256" s="127"/>
      <c r="F256" s="127"/>
      <c r="G256" s="136"/>
      <c r="H256" s="118"/>
      <c r="I256" s="119"/>
      <c r="J256" s="120"/>
    </row>
    <row r="257" spans="2:10" x14ac:dyDescent="0.3">
      <c r="B257" s="116"/>
      <c r="D257" s="127"/>
      <c r="F257" s="127"/>
      <c r="G257" s="136"/>
      <c r="H257" s="118"/>
      <c r="I257" s="119"/>
      <c r="J257" s="120"/>
    </row>
    <row r="258" spans="2:10" x14ac:dyDescent="0.3">
      <c r="B258" s="116"/>
      <c r="D258" s="127"/>
      <c r="F258" s="127"/>
      <c r="G258" s="136"/>
      <c r="H258" s="118"/>
      <c r="I258" s="119"/>
      <c r="J258" s="120"/>
    </row>
    <row r="259" spans="2:10" x14ac:dyDescent="0.3">
      <c r="B259" s="116"/>
      <c r="D259" s="127"/>
      <c r="F259" s="127"/>
      <c r="G259" s="137"/>
      <c r="H259" s="118"/>
      <c r="I259" s="119"/>
      <c r="J259" s="120"/>
    </row>
    <row r="260" spans="2:10" x14ac:dyDescent="0.3">
      <c r="B260" s="116"/>
      <c r="D260" s="127"/>
      <c r="F260" s="127"/>
      <c r="G260" s="136"/>
      <c r="H260" s="118"/>
      <c r="I260" s="119"/>
      <c r="J260" s="120"/>
    </row>
    <row r="261" spans="2:10" x14ac:dyDescent="0.3">
      <c r="B261" s="116"/>
      <c r="D261" s="127"/>
      <c r="F261" s="127"/>
      <c r="G261" s="136"/>
      <c r="H261" s="118"/>
      <c r="I261" s="119"/>
      <c r="J261" s="120"/>
    </row>
    <row r="262" spans="2:10" x14ac:dyDescent="0.3">
      <c r="B262" s="129"/>
      <c r="D262" s="130"/>
      <c r="F262" s="130"/>
      <c r="G262" s="124"/>
      <c r="H262" s="125"/>
      <c r="I262" s="119"/>
      <c r="J262" s="120"/>
    </row>
    <row r="263" spans="2:10" x14ac:dyDescent="0.3">
      <c r="B263" s="116"/>
      <c r="D263" s="127"/>
      <c r="F263" s="127"/>
      <c r="G263" s="136"/>
      <c r="H263" s="118"/>
      <c r="I263" s="119"/>
      <c r="J263" s="120"/>
    </row>
    <row r="264" spans="2:10" x14ac:dyDescent="0.3">
      <c r="B264" s="116"/>
      <c r="D264" s="127"/>
      <c r="F264" s="127"/>
      <c r="G264" s="136"/>
      <c r="H264" s="118"/>
      <c r="I264" s="119"/>
      <c r="J264" s="120"/>
    </row>
    <row r="265" spans="2:10" x14ac:dyDescent="0.3">
      <c r="B265" s="116"/>
      <c r="D265" s="127"/>
      <c r="F265" s="127"/>
      <c r="G265" s="136"/>
      <c r="H265" s="118"/>
      <c r="I265" s="119"/>
      <c r="J265" s="120"/>
    </row>
    <row r="266" spans="2:10" x14ac:dyDescent="0.3">
      <c r="B266" s="116"/>
      <c r="D266" s="127"/>
      <c r="F266" s="127"/>
      <c r="G266" s="136"/>
      <c r="H266" s="118"/>
      <c r="I266" s="119"/>
      <c r="J266" s="120"/>
    </row>
    <row r="267" spans="2:10" x14ac:dyDescent="0.3">
      <c r="B267" s="116"/>
      <c r="D267" s="127"/>
      <c r="F267" s="127"/>
      <c r="G267" s="136"/>
      <c r="H267" s="118"/>
      <c r="I267" s="119"/>
      <c r="J267" s="120"/>
    </row>
    <row r="268" spans="2:10" x14ac:dyDescent="0.3">
      <c r="B268" s="116"/>
      <c r="D268" s="127"/>
      <c r="F268" s="127"/>
      <c r="G268" s="136"/>
      <c r="H268" s="118"/>
      <c r="I268" s="119"/>
      <c r="J268" s="120"/>
    </row>
    <row r="269" spans="2:10" x14ac:dyDescent="0.3">
      <c r="B269" s="116"/>
      <c r="D269" s="127"/>
      <c r="F269" s="127"/>
      <c r="G269" s="136"/>
      <c r="H269" s="118"/>
      <c r="I269" s="119"/>
      <c r="J269" s="120"/>
    </row>
    <row r="270" spans="2:10" x14ac:dyDescent="0.3">
      <c r="B270" s="116"/>
      <c r="D270" s="127"/>
      <c r="F270" s="127"/>
      <c r="G270" s="136"/>
      <c r="H270" s="118"/>
      <c r="I270" s="119"/>
      <c r="J270" s="120"/>
    </row>
    <row r="271" spans="2:10" x14ac:dyDescent="0.3">
      <c r="B271" s="129"/>
      <c r="D271" s="130"/>
      <c r="F271" s="130"/>
      <c r="G271" s="124"/>
      <c r="H271" s="125"/>
      <c r="I271" s="119"/>
      <c r="J271" s="120"/>
    </row>
    <row r="272" spans="2:10" x14ac:dyDescent="0.3">
      <c r="B272" s="116"/>
      <c r="D272" s="127"/>
      <c r="F272" s="127"/>
      <c r="G272" s="136"/>
      <c r="H272" s="118"/>
      <c r="I272" s="119"/>
      <c r="J272" s="120"/>
    </row>
    <row r="273" spans="2:10" x14ac:dyDescent="0.3">
      <c r="B273" s="116"/>
      <c r="D273" s="127"/>
      <c r="F273" s="127"/>
      <c r="G273" s="136"/>
      <c r="H273" s="118"/>
      <c r="I273" s="119"/>
      <c r="J273" s="120"/>
    </row>
    <row r="274" spans="2:10" x14ac:dyDescent="0.3">
      <c r="B274" s="116"/>
      <c r="D274" s="127"/>
      <c r="F274" s="127"/>
      <c r="G274" s="136"/>
      <c r="H274" s="118"/>
      <c r="I274" s="119"/>
      <c r="J274" s="120"/>
    </row>
    <row r="275" spans="2:10" x14ac:dyDescent="0.3">
      <c r="B275" s="116"/>
      <c r="D275" s="127"/>
      <c r="F275" s="127"/>
      <c r="G275" s="136"/>
      <c r="H275" s="118"/>
      <c r="I275" s="119"/>
      <c r="J275" s="120"/>
    </row>
    <row r="276" spans="2:10" x14ac:dyDescent="0.3">
      <c r="B276" s="116"/>
      <c r="D276" s="127"/>
      <c r="F276" s="127"/>
      <c r="G276" s="136"/>
      <c r="H276" s="118"/>
      <c r="I276" s="119"/>
      <c r="J276" s="120"/>
    </row>
    <row r="277" spans="2:10" x14ac:dyDescent="0.3">
      <c r="B277" s="116"/>
      <c r="D277" s="127"/>
      <c r="F277" s="127"/>
      <c r="G277" s="136"/>
      <c r="H277" s="118"/>
      <c r="I277" s="119"/>
      <c r="J277" s="120"/>
    </row>
    <row r="278" spans="2:10" x14ac:dyDescent="0.3">
      <c r="B278" s="129"/>
      <c r="D278" s="130"/>
      <c r="F278" s="130"/>
      <c r="G278" s="124"/>
      <c r="H278" s="125"/>
      <c r="I278" s="119"/>
      <c r="J278" s="120"/>
    </row>
    <row r="279" spans="2:10" x14ac:dyDescent="0.3">
      <c r="B279" s="116"/>
      <c r="D279" s="127"/>
      <c r="F279" s="127"/>
      <c r="G279" s="136"/>
      <c r="H279" s="118"/>
      <c r="I279" s="119"/>
      <c r="J279" s="120"/>
    </row>
    <row r="280" spans="2:10" x14ac:dyDescent="0.3">
      <c r="B280" s="116"/>
      <c r="D280" s="127"/>
      <c r="F280" s="127"/>
      <c r="G280" s="136"/>
      <c r="H280" s="118"/>
      <c r="I280" s="119"/>
      <c r="J280" s="120"/>
    </row>
    <row r="281" spans="2:10" x14ac:dyDescent="0.3">
      <c r="B281" s="116"/>
      <c r="D281" s="127"/>
      <c r="F281" s="127"/>
      <c r="G281" s="136"/>
      <c r="H281" s="118"/>
      <c r="I281" s="119"/>
      <c r="J281" s="120"/>
    </row>
    <row r="282" spans="2:10" x14ac:dyDescent="0.3">
      <c r="B282" s="129"/>
      <c r="D282" s="130"/>
      <c r="F282" s="130"/>
      <c r="G282" s="124"/>
      <c r="H282" s="125"/>
      <c r="I282" s="119"/>
      <c r="J282" s="120"/>
    </row>
    <row r="283" spans="2:10" x14ac:dyDescent="0.3">
      <c r="B283" s="116"/>
      <c r="D283" s="127"/>
      <c r="F283" s="127"/>
      <c r="G283" s="136"/>
      <c r="H283" s="118"/>
      <c r="I283" s="119"/>
      <c r="J283" s="120"/>
    </row>
    <row r="284" spans="2:10" x14ac:dyDescent="0.3">
      <c r="B284" s="116"/>
      <c r="D284" s="127"/>
      <c r="F284" s="127"/>
      <c r="G284" s="136"/>
      <c r="H284" s="118"/>
      <c r="I284" s="119"/>
      <c r="J284" s="120"/>
    </row>
    <row r="285" spans="2:10" x14ac:dyDescent="0.3">
      <c r="B285" s="116"/>
      <c r="D285" s="127"/>
      <c r="F285" s="127"/>
      <c r="G285" s="136"/>
      <c r="H285" s="118"/>
      <c r="I285" s="119"/>
      <c r="J285" s="120"/>
    </row>
    <row r="286" spans="2:10" x14ac:dyDescent="0.3">
      <c r="B286" s="116"/>
      <c r="D286" s="127"/>
      <c r="F286" s="127"/>
      <c r="G286" s="136"/>
      <c r="H286" s="118"/>
      <c r="I286" s="119"/>
      <c r="J286" s="120"/>
    </row>
    <row r="287" spans="2:10" x14ac:dyDescent="0.3">
      <c r="B287" s="116"/>
      <c r="D287" s="127"/>
      <c r="F287" s="127"/>
      <c r="G287" s="136"/>
      <c r="H287" s="118"/>
      <c r="I287" s="119"/>
      <c r="J287" s="120"/>
    </row>
    <row r="288" spans="2:10" x14ac:dyDescent="0.3">
      <c r="B288" s="138"/>
      <c r="D288" s="139"/>
      <c r="F288" s="139"/>
      <c r="G288" s="140"/>
      <c r="H288" s="141"/>
      <c r="I288" s="142"/>
      <c r="J288" s="143"/>
    </row>
    <row r="289" spans="2:6" x14ac:dyDescent="0.3">
      <c r="B289" s="144"/>
      <c r="D289" s="185"/>
      <c r="F289" s="185"/>
    </row>
    <row r="290" spans="2:6" x14ac:dyDescent="0.3">
      <c r="B290" s="144"/>
      <c r="D290" s="185"/>
      <c r="F290" s="185"/>
    </row>
    <row r="291" spans="2:6" x14ac:dyDescent="0.3">
      <c r="B291" s="144"/>
      <c r="D291" s="185"/>
      <c r="F291" s="185"/>
    </row>
    <row r="292" spans="2:6" x14ac:dyDescent="0.3">
      <c r="B292" s="144"/>
      <c r="D292" s="185"/>
      <c r="F292" s="185"/>
    </row>
    <row r="293" spans="2:6" x14ac:dyDescent="0.3">
      <c r="B293" s="144"/>
      <c r="D293" s="185"/>
      <c r="F293" s="185"/>
    </row>
    <row r="294" spans="2:6" x14ac:dyDescent="0.3">
      <c r="B294" s="144"/>
      <c r="D294" s="185"/>
      <c r="F294" s="185"/>
    </row>
    <row r="295" spans="2:6" x14ac:dyDescent="0.3">
      <c r="B295" s="144"/>
      <c r="D295" s="185"/>
      <c r="F295" s="185"/>
    </row>
    <row r="296" spans="2:6" x14ac:dyDescent="0.3">
      <c r="B296" s="144"/>
      <c r="D296" s="185"/>
      <c r="F296" s="185"/>
    </row>
    <row r="297" spans="2:6" x14ac:dyDescent="0.3">
      <c r="B297" s="144"/>
      <c r="D297" s="185"/>
      <c r="F297" s="185"/>
    </row>
    <row r="298" spans="2:6" x14ac:dyDescent="0.3">
      <c r="B298" s="144"/>
      <c r="D298" s="185"/>
      <c r="F298" s="185"/>
    </row>
    <row r="299" spans="2:6" x14ac:dyDescent="0.3">
      <c r="B299" s="144"/>
      <c r="D299" s="185"/>
      <c r="F299" s="185"/>
    </row>
    <row r="300" spans="2:6" x14ac:dyDescent="0.3">
      <c r="B300" s="144"/>
      <c r="D300" s="185"/>
      <c r="F300" s="185"/>
    </row>
    <row r="301" spans="2:6" x14ac:dyDescent="0.3">
      <c r="B301" s="144"/>
      <c r="D301" s="185"/>
      <c r="F301" s="185"/>
    </row>
    <row r="302" spans="2:6" x14ac:dyDescent="0.3">
      <c r="B302" s="144"/>
      <c r="D302" s="185"/>
      <c r="F302" s="185"/>
    </row>
    <row r="303" spans="2:6" x14ac:dyDescent="0.3">
      <c r="B303" s="144"/>
      <c r="D303" s="185"/>
      <c r="F303" s="185"/>
    </row>
    <row r="304" spans="2:6" x14ac:dyDescent="0.3">
      <c r="B304" s="144"/>
      <c r="D304" s="185"/>
      <c r="F304" s="185"/>
    </row>
    <row r="305" spans="2:6" x14ac:dyDescent="0.3">
      <c r="B305" s="144"/>
      <c r="D305" s="185"/>
      <c r="F305" s="185"/>
    </row>
    <row r="306" spans="2:6" x14ac:dyDescent="0.3">
      <c r="B306" s="144"/>
      <c r="D306" s="185"/>
      <c r="F306" s="185"/>
    </row>
    <row r="307" spans="2:6" x14ac:dyDescent="0.3">
      <c r="B307" s="144"/>
      <c r="D307" s="185"/>
      <c r="F307" s="185"/>
    </row>
    <row r="308" spans="2:6" x14ac:dyDescent="0.3">
      <c r="B308" s="144"/>
      <c r="D308" s="185"/>
      <c r="F308" s="185"/>
    </row>
    <row r="309" spans="2:6" x14ac:dyDescent="0.3">
      <c r="B309" s="144"/>
      <c r="D309" s="185"/>
      <c r="F309" s="185"/>
    </row>
    <row r="310" spans="2:6" x14ac:dyDescent="0.3">
      <c r="B310" s="144"/>
      <c r="D310" s="185"/>
      <c r="F310" s="185"/>
    </row>
    <row r="311" spans="2:6" x14ac:dyDescent="0.3">
      <c r="B311" s="144"/>
      <c r="D311" s="185"/>
      <c r="F311" s="185"/>
    </row>
    <row r="312" spans="2:6" x14ac:dyDescent="0.3">
      <c r="B312" s="144"/>
      <c r="D312" s="185"/>
      <c r="F312" s="185"/>
    </row>
    <row r="313" spans="2:6" x14ac:dyDescent="0.3">
      <c r="B313" s="144"/>
      <c r="D313" s="185"/>
      <c r="F313" s="185"/>
    </row>
    <row r="314" spans="2:6" x14ac:dyDescent="0.3">
      <c r="B314" s="144"/>
      <c r="D314" s="185"/>
      <c r="F314" s="185"/>
    </row>
    <row r="315" spans="2:6" x14ac:dyDescent="0.3">
      <c r="B315" s="144"/>
      <c r="D315" s="185"/>
      <c r="F315" s="185"/>
    </row>
    <row r="316" spans="2:6" x14ac:dyDescent="0.3">
      <c r="B316" s="144"/>
      <c r="D316" s="185"/>
      <c r="F316" s="185"/>
    </row>
    <row r="317" spans="2:6" x14ac:dyDescent="0.3">
      <c r="B317" s="144"/>
      <c r="D317" s="185"/>
      <c r="F317" s="185"/>
    </row>
    <row r="318" spans="2:6" x14ac:dyDescent="0.3">
      <c r="B318" s="144"/>
      <c r="D318" s="185"/>
      <c r="F318" s="185"/>
    </row>
    <row r="319" spans="2:6" x14ac:dyDescent="0.3">
      <c r="B319" s="144"/>
      <c r="D319" s="185"/>
      <c r="F319" s="185"/>
    </row>
    <row r="320" spans="2:6" x14ac:dyDescent="0.3">
      <c r="B320" s="144"/>
      <c r="D320" s="185"/>
      <c r="F320" s="185"/>
    </row>
    <row r="321" spans="2:6" x14ac:dyDescent="0.3">
      <c r="B321" s="144"/>
      <c r="D321" s="185"/>
      <c r="F321" s="185"/>
    </row>
    <row r="322" spans="2:6" x14ac:dyDescent="0.3">
      <c r="B322" s="144"/>
      <c r="D322" s="185"/>
      <c r="F322" s="185"/>
    </row>
    <row r="323" spans="2:6" x14ac:dyDescent="0.3">
      <c r="B323" s="144"/>
      <c r="D323" s="185"/>
      <c r="F323" s="185"/>
    </row>
    <row r="324" spans="2:6" x14ac:dyDescent="0.3">
      <c r="B324" s="144"/>
      <c r="D324" s="185"/>
      <c r="F324" s="185"/>
    </row>
    <row r="325" spans="2:6" x14ac:dyDescent="0.3">
      <c r="B325" s="144"/>
      <c r="D325" s="185"/>
      <c r="F325" s="185"/>
    </row>
    <row r="326" spans="2:6" x14ac:dyDescent="0.3">
      <c r="B326" s="144"/>
      <c r="D326" s="185"/>
      <c r="F326" s="185"/>
    </row>
    <row r="327" spans="2:6" x14ac:dyDescent="0.3">
      <c r="B327" s="144"/>
      <c r="D327" s="185"/>
      <c r="F327" s="185"/>
    </row>
    <row r="328" spans="2:6" x14ac:dyDescent="0.3">
      <c r="B328" s="144"/>
      <c r="D328" s="185"/>
      <c r="F328" s="185"/>
    </row>
    <row r="329" spans="2:6" x14ac:dyDescent="0.3">
      <c r="B329" s="144"/>
      <c r="D329" s="185"/>
      <c r="F329" s="185"/>
    </row>
    <row r="330" spans="2:6" x14ac:dyDescent="0.3">
      <c r="B330" s="144"/>
      <c r="D330" s="185"/>
      <c r="F330" s="185"/>
    </row>
    <row r="331" spans="2:6" x14ac:dyDescent="0.3">
      <c r="B331" s="144"/>
      <c r="D331" s="185"/>
      <c r="F331" s="185"/>
    </row>
    <row r="332" spans="2:6" x14ac:dyDescent="0.3">
      <c r="B332" s="144"/>
      <c r="D332" s="185"/>
      <c r="F332" s="185"/>
    </row>
    <row r="333" spans="2:6" x14ac:dyDescent="0.3">
      <c r="B333" s="144"/>
      <c r="D333" s="185"/>
      <c r="F333" s="185"/>
    </row>
    <row r="334" spans="2:6" x14ac:dyDescent="0.3">
      <c r="B334" s="144"/>
      <c r="D334" s="185"/>
      <c r="F334" s="185"/>
    </row>
    <row r="335" spans="2:6" x14ac:dyDescent="0.3">
      <c r="B335" s="144"/>
      <c r="D335" s="185"/>
      <c r="F335" s="185"/>
    </row>
    <row r="336" spans="2:6" x14ac:dyDescent="0.3">
      <c r="B336" s="144"/>
      <c r="D336" s="185"/>
      <c r="F336" s="185"/>
    </row>
    <row r="337" spans="2:6" x14ac:dyDescent="0.3">
      <c r="B337" s="144"/>
      <c r="D337" s="185"/>
      <c r="F337" s="185"/>
    </row>
    <row r="338" spans="2:6" x14ac:dyDescent="0.3">
      <c r="B338" s="144"/>
      <c r="D338" s="185"/>
      <c r="F338" s="185"/>
    </row>
    <row r="339" spans="2:6" x14ac:dyDescent="0.3">
      <c r="B339" s="144"/>
      <c r="D339" s="185"/>
      <c r="F339" s="185"/>
    </row>
    <row r="340" spans="2:6" x14ac:dyDescent="0.3">
      <c r="B340" s="144"/>
      <c r="D340" s="185"/>
      <c r="F340" s="185"/>
    </row>
    <row r="341" spans="2:6" x14ac:dyDescent="0.3">
      <c r="B341" s="144"/>
      <c r="D341" s="185"/>
      <c r="F341" s="185"/>
    </row>
    <row r="342" spans="2:6" x14ac:dyDescent="0.3">
      <c r="B342" s="144"/>
      <c r="D342" s="185"/>
      <c r="F342" s="185"/>
    </row>
    <row r="343" spans="2:6" x14ac:dyDescent="0.3">
      <c r="B343" s="144"/>
      <c r="D343" s="185"/>
      <c r="F343" s="185"/>
    </row>
    <row r="344" spans="2:6" x14ac:dyDescent="0.3">
      <c r="B344" s="144"/>
      <c r="D344" s="185"/>
      <c r="F344" s="185"/>
    </row>
    <row r="345" spans="2:6" x14ac:dyDescent="0.3">
      <c r="B345" s="144"/>
      <c r="D345" s="185"/>
      <c r="F345" s="185"/>
    </row>
    <row r="346" spans="2:6" x14ac:dyDescent="0.3">
      <c r="B346" s="144"/>
      <c r="D346" s="185"/>
      <c r="F346" s="185"/>
    </row>
    <row r="347" spans="2:6" x14ac:dyDescent="0.3">
      <c r="B347" s="144"/>
      <c r="D347" s="185"/>
      <c r="F347" s="185"/>
    </row>
    <row r="348" spans="2:6" x14ac:dyDescent="0.3">
      <c r="B348" s="144"/>
      <c r="D348" s="185"/>
      <c r="F348" s="185"/>
    </row>
    <row r="349" spans="2:6" x14ac:dyDescent="0.3">
      <c r="B349" s="144"/>
      <c r="D349" s="185"/>
      <c r="F349" s="185"/>
    </row>
    <row r="350" spans="2:6" x14ac:dyDescent="0.3">
      <c r="B350" s="144"/>
      <c r="D350" s="185"/>
      <c r="F350" s="185"/>
    </row>
    <row r="351" spans="2:6" x14ac:dyDescent="0.3">
      <c r="B351" s="144"/>
      <c r="D351" s="185"/>
      <c r="F351" s="185"/>
    </row>
    <row r="352" spans="2:6" x14ac:dyDescent="0.3">
      <c r="B352" s="144"/>
      <c r="D352" s="185"/>
      <c r="F352" s="185"/>
    </row>
    <row r="353" spans="2:6" x14ac:dyDescent="0.3">
      <c r="B353" s="144"/>
      <c r="D353" s="185"/>
      <c r="F353" s="185"/>
    </row>
    <row r="354" spans="2:6" x14ac:dyDescent="0.3">
      <c r="B354" s="144"/>
      <c r="D354" s="185"/>
      <c r="F354" s="185"/>
    </row>
    <row r="355" spans="2:6" x14ac:dyDescent="0.3">
      <c r="B355" s="144"/>
      <c r="D355" s="185"/>
      <c r="F355" s="185"/>
    </row>
    <row r="356" spans="2:6" x14ac:dyDescent="0.3">
      <c r="B356" s="144"/>
      <c r="D356" s="185"/>
      <c r="F356" s="185"/>
    </row>
    <row r="357" spans="2:6" x14ac:dyDescent="0.3">
      <c r="B357" s="144"/>
      <c r="D357" s="185"/>
      <c r="F357" s="185"/>
    </row>
    <row r="358" spans="2:6" x14ac:dyDescent="0.3">
      <c r="B358" s="144"/>
      <c r="D358" s="185"/>
      <c r="F358" s="185"/>
    </row>
    <row r="359" spans="2:6" x14ac:dyDescent="0.3">
      <c r="B359" s="144"/>
      <c r="D359" s="185"/>
      <c r="F359" s="185"/>
    </row>
    <row r="360" spans="2:6" x14ac:dyDescent="0.3">
      <c r="B360" s="144"/>
      <c r="D360" s="185"/>
      <c r="F360" s="185"/>
    </row>
    <row r="361" spans="2:6" x14ac:dyDescent="0.3">
      <c r="B361" s="144"/>
      <c r="D361" s="185"/>
      <c r="F361" s="185"/>
    </row>
    <row r="362" spans="2:6" x14ac:dyDescent="0.3">
      <c r="B362" s="144"/>
      <c r="D362" s="185"/>
      <c r="F362" s="185"/>
    </row>
    <row r="363" spans="2:6" x14ac:dyDescent="0.3">
      <c r="B363" s="144"/>
      <c r="D363" s="185"/>
      <c r="F363" s="185"/>
    </row>
    <row r="364" spans="2:6" x14ac:dyDescent="0.3">
      <c r="B364" s="144"/>
      <c r="D364" s="185"/>
      <c r="F364" s="185"/>
    </row>
    <row r="365" spans="2:6" x14ac:dyDescent="0.3">
      <c r="B365" s="144"/>
      <c r="D365" s="185"/>
      <c r="F365" s="185"/>
    </row>
    <row r="366" spans="2:6" x14ac:dyDescent="0.3">
      <c r="B366" s="144"/>
      <c r="D366" s="185"/>
      <c r="F366" s="185"/>
    </row>
    <row r="367" spans="2:6" x14ac:dyDescent="0.3">
      <c r="B367" s="144"/>
      <c r="D367" s="185"/>
      <c r="F367" s="185"/>
    </row>
    <row r="368" spans="2:6" x14ac:dyDescent="0.3">
      <c r="B368" s="144"/>
      <c r="D368" s="185"/>
      <c r="F368" s="185"/>
    </row>
    <row r="369" spans="2:6" x14ac:dyDescent="0.3">
      <c r="B369" s="144"/>
      <c r="D369" s="185"/>
      <c r="F369" s="185"/>
    </row>
    <row r="370" spans="2:6" x14ac:dyDescent="0.3">
      <c r="B370" s="144"/>
      <c r="D370" s="185"/>
      <c r="F370" s="185"/>
    </row>
    <row r="371" spans="2:6" x14ac:dyDescent="0.3">
      <c r="B371" s="144"/>
      <c r="D371" s="185"/>
      <c r="F371" s="185"/>
    </row>
    <row r="372" spans="2:6" x14ac:dyDescent="0.3">
      <c r="B372" s="144"/>
      <c r="D372" s="185"/>
      <c r="F372" s="185"/>
    </row>
    <row r="373" spans="2:6" x14ac:dyDescent="0.3">
      <c r="B373" s="144"/>
      <c r="D373" s="185"/>
      <c r="F373" s="185"/>
    </row>
    <row r="374" spans="2:6" x14ac:dyDescent="0.3">
      <c r="B374" s="144"/>
      <c r="D374" s="185"/>
      <c r="F374" s="185"/>
    </row>
    <row r="375" spans="2:6" x14ac:dyDescent="0.3">
      <c r="B375" s="144"/>
      <c r="D375" s="185"/>
      <c r="F375" s="185"/>
    </row>
    <row r="376" spans="2:6" x14ac:dyDescent="0.3">
      <c r="B376" s="144"/>
      <c r="D376" s="185"/>
      <c r="F376" s="185"/>
    </row>
    <row r="377" spans="2:6" x14ac:dyDescent="0.3">
      <c r="B377" s="144"/>
      <c r="D377" s="185"/>
      <c r="F377" s="185"/>
    </row>
    <row r="378" spans="2:6" x14ac:dyDescent="0.3">
      <c r="B378" s="144"/>
      <c r="D378" s="185"/>
      <c r="F378" s="185"/>
    </row>
    <row r="379" spans="2:6" x14ac:dyDescent="0.3">
      <c r="B379" s="144"/>
      <c r="D379" s="185"/>
      <c r="F379" s="185"/>
    </row>
    <row r="380" spans="2:6" x14ac:dyDescent="0.3">
      <c r="B380" s="144"/>
      <c r="D380" s="185"/>
      <c r="F380" s="185"/>
    </row>
    <row r="381" spans="2:6" x14ac:dyDescent="0.3">
      <c r="B381" s="144"/>
      <c r="D381" s="185"/>
      <c r="F381" s="185"/>
    </row>
    <row r="382" spans="2:6" x14ac:dyDescent="0.3">
      <c r="B382" s="144"/>
      <c r="D382" s="185"/>
      <c r="F382" s="185"/>
    </row>
    <row r="383" spans="2:6" x14ac:dyDescent="0.3">
      <c r="B383" s="144"/>
      <c r="D383" s="185"/>
      <c r="F383" s="185"/>
    </row>
    <row r="384" spans="2:6" x14ac:dyDescent="0.3">
      <c r="B384" s="144"/>
      <c r="D384" s="185"/>
      <c r="F384" s="185"/>
    </row>
    <row r="385" spans="2:6" x14ac:dyDescent="0.3">
      <c r="B385" s="144"/>
      <c r="D385" s="185"/>
      <c r="F385" s="185"/>
    </row>
    <row r="386" spans="2:6" x14ac:dyDescent="0.3">
      <c r="B386" s="144"/>
      <c r="D386" s="185"/>
      <c r="F386" s="185"/>
    </row>
    <row r="387" spans="2:6" x14ac:dyDescent="0.3">
      <c r="B387" s="144"/>
      <c r="D387" s="185"/>
      <c r="F387" s="185"/>
    </row>
    <row r="388" spans="2:6" x14ac:dyDescent="0.3">
      <c r="B388" s="144"/>
      <c r="D388" s="185"/>
      <c r="F388" s="185"/>
    </row>
    <row r="389" spans="2:6" x14ac:dyDescent="0.3">
      <c r="B389" s="144"/>
      <c r="D389" s="185"/>
      <c r="F389" s="185"/>
    </row>
    <row r="390" spans="2:6" x14ac:dyDescent="0.3">
      <c r="B390" s="144"/>
      <c r="D390" s="185"/>
      <c r="F390" s="185"/>
    </row>
    <row r="391" spans="2:6" x14ac:dyDescent="0.3">
      <c r="B391" s="144"/>
      <c r="D391" s="185"/>
      <c r="F391" s="185"/>
    </row>
    <row r="392" spans="2:6" x14ac:dyDescent="0.3">
      <c r="B392" s="144"/>
      <c r="D392" s="185"/>
      <c r="F392" s="185"/>
    </row>
    <row r="393" spans="2:6" x14ac:dyDescent="0.3">
      <c r="B393" s="144"/>
      <c r="D393" s="185"/>
      <c r="F393" s="185"/>
    </row>
    <row r="394" spans="2:6" x14ac:dyDescent="0.3">
      <c r="B394" s="144"/>
      <c r="D394" s="185"/>
      <c r="F394" s="185"/>
    </row>
    <row r="395" spans="2:6" x14ac:dyDescent="0.3">
      <c r="B395" s="144"/>
      <c r="D395" s="185"/>
      <c r="F395" s="185"/>
    </row>
    <row r="396" spans="2:6" x14ac:dyDescent="0.3">
      <c r="B396" s="144"/>
      <c r="D396" s="185"/>
      <c r="F396" s="185"/>
    </row>
    <row r="397" spans="2:6" x14ac:dyDescent="0.3">
      <c r="B397" s="144"/>
      <c r="D397" s="185"/>
      <c r="F397" s="185"/>
    </row>
    <row r="398" spans="2:6" x14ac:dyDescent="0.3">
      <c r="B398" s="144"/>
      <c r="D398" s="185"/>
      <c r="F398" s="185"/>
    </row>
    <row r="399" spans="2:6" x14ac:dyDescent="0.3">
      <c r="B399" s="144"/>
      <c r="D399" s="185"/>
      <c r="F399" s="185"/>
    </row>
    <row r="400" spans="2:6" x14ac:dyDescent="0.3">
      <c r="B400" s="144"/>
      <c r="D400" s="185"/>
      <c r="F400" s="185"/>
    </row>
    <row r="401" spans="2:6" x14ac:dyDescent="0.3">
      <c r="B401" s="144"/>
      <c r="D401" s="185"/>
      <c r="F401" s="185"/>
    </row>
    <row r="402" spans="2:6" x14ac:dyDescent="0.3">
      <c r="B402" s="144"/>
      <c r="D402" s="185"/>
      <c r="F402" s="185"/>
    </row>
    <row r="403" spans="2:6" x14ac:dyDescent="0.3">
      <c r="B403" s="144"/>
      <c r="D403" s="185"/>
      <c r="F403" s="185"/>
    </row>
    <row r="404" spans="2:6" x14ac:dyDescent="0.3">
      <c r="B404" s="144"/>
      <c r="D404" s="185"/>
      <c r="F404" s="185"/>
    </row>
    <row r="405" spans="2:6" x14ac:dyDescent="0.3">
      <c r="B405" s="144"/>
      <c r="D405" s="185"/>
      <c r="F405" s="185"/>
    </row>
    <row r="406" spans="2:6" x14ac:dyDescent="0.3">
      <c r="B406" s="144"/>
      <c r="D406" s="185"/>
      <c r="F406" s="185"/>
    </row>
    <row r="407" spans="2:6" x14ac:dyDescent="0.3">
      <c r="B407" s="144"/>
      <c r="D407" s="185"/>
      <c r="F407" s="185"/>
    </row>
    <row r="408" spans="2:6" x14ac:dyDescent="0.3">
      <c r="B408" s="144"/>
      <c r="D408" s="185"/>
      <c r="F408" s="185"/>
    </row>
    <row r="409" spans="2:6" x14ac:dyDescent="0.3">
      <c r="B409" s="144"/>
      <c r="D409" s="185"/>
      <c r="F409" s="185"/>
    </row>
    <row r="410" spans="2:6" x14ac:dyDescent="0.3">
      <c r="B410" s="144"/>
      <c r="D410" s="185"/>
      <c r="F410" s="185"/>
    </row>
    <row r="411" spans="2:6" x14ac:dyDescent="0.3">
      <c r="B411" s="144"/>
      <c r="D411" s="185"/>
      <c r="F411" s="185"/>
    </row>
    <row r="412" spans="2:6" x14ac:dyDescent="0.3">
      <c r="B412" s="144"/>
      <c r="D412" s="185"/>
      <c r="F412" s="185"/>
    </row>
  </sheetData>
  <sortState xmlns:xlrd2="http://schemas.microsoft.com/office/spreadsheetml/2017/richdata2" ref="A8:CW58">
    <sortCondition ref="H8:H58"/>
  </sortState>
  <mergeCells count="65">
    <mergeCell ref="CU1:CU6"/>
    <mergeCell ref="CO1:CP5"/>
    <mergeCell ref="CQ1:CR5"/>
    <mergeCell ref="CS1:CT5"/>
    <mergeCell ref="CI1:CJ5"/>
    <mergeCell ref="CK1:CL5"/>
    <mergeCell ref="CM1:CN5"/>
    <mergeCell ref="CH3:CH5"/>
    <mergeCell ref="CA3:CA5"/>
    <mergeCell ref="CB3:CB5"/>
    <mergeCell ref="CC3:CC5"/>
    <mergeCell ref="BZ1:BZ2"/>
    <mergeCell ref="CD3:CD5"/>
    <mergeCell ref="CA1:CH2"/>
    <mergeCell ref="CE3:CE5"/>
    <mergeCell ref="CF3:CF5"/>
    <mergeCell ref="CG3:CG5"/>
    <mergeCell ref="BX3:BX5"/>
    <mergeCell ref="AY1:BM3"/>
    <mergeCell ref="BW1:BW6"/>
    <mergeCell ref="BY3:BY5"/>
    <mergeCell ref="BZ3:BZ5"/>
    <mergeCell ref="BK4:BM4"/>
    <mergeCell ref="BU1:BV4"/>
    <mergeCell ref="AY4:BA4"/>
    <mergeCell ref="BB4:BD4"/>
    <mergeCell ref="BE4:BG4"/>
    <mergeCell ref="BH4:BJ4"/>
    <mergeCell ref="BN1:BN6"/>
    <mergeCell ref="BO1:BP4"/>
    <mergeCell ref="P1:Q4"/>
    <mergeCell ref="R1:S4"/>
    <mergeCell ref="T1:U4"/>
    <mergeCell ref="BY1:BY2"/>
    <mergeCell ref="BX1:BX2"/>
    <mergeCell ref="BQ1:BR4"/>
    <mergeCell ref="BS1:BT4"/>
    <mergeCell ref="V1:W4"/>
    <mergeCell ref="X1:Y4"/>
    <mergeCell ref="Z1:AA4"/>
    <mergeCell ref="AG4:AI4"/>
    <mergeCell ref="AJ4:AL4"/>
    <mergeCell ref="AM4:AO4"/>
    <mergeCell ref="AP4:AR4"/>
    <mergeCell ref="AF1:AF6"/>
    <mergeCell ref="AG1:AL3"/>
    <mergeCell ref="AM1:AX3"/>
    <mergeCell ref="AS4:AU4"/>
    <mergeCell ref="AV4:AX4"/>
    <mergeCell ref="AB1:AC4"/>
    <mergeCell ref="AD1:AE4"/>
    <mergeCell ref="O1:O5"/>
    <mergeCell ref="G1:G5"/>
    <mergeCell ref="H4:J5"/>
    <mergeCell ref="H1:J3"/>
    <mergeCell ref="K1:K6"/>
    <mergeCell ref="A1:A5"/>
    <mergeCell ref="B1:B5"/>
    <mergeCell ref="L1:L6"/>
    <mergeCell ref="M1:M5"/>
    <mergeCell ref="N1:N5"/>
    <mergeCell ref="C1:C5"/>
    <mergeCell ref="D1:D5"/>
    <mergeCell ref="E1:E5"/>
    <mergeCell ref="F1:F5"/>
  </mergeCells>
  <conditionalFormatting sqref="P61:P101 P8:P58">
    <cfRule type="cellIs" dxfId="89" priority="142" operator="equal">
      <formula>"e"</formula>
    </cfRule>
    <cfRule type="cellIs" dxfId="88" priority="143" operator="between">
      <formula>"b"</formula>
      <formula>"c"</formula>
    </cfRule>
    <cfRule type="cellIs" dxfId="87" priority="144" operator="equal">
      <formula>"d"</formula>
    </cfRule>
    <cfRule type="cellIs" dxfId="86" priority="145" operator="equal">
      <formula>"a"</formula>
    </cfRule>
  </conditionalFormatting>
  <conditionalFormatting sqref="AG80:AH101 AG38:AH39 AG34:AH35 AG41:AH41 AG43:AH48 AG50:AH50 AG52:AH53 AG61:AH78 AG55:AH58 AJ55:AK58 AM55:AN58 AP55:AQ58 AS55:AT58 AV55:AW58 AY55:AZ58 BB55:BC58 BE55:BF58 BH55:BI58 BK55:BL58 AG8:AH32">
    <cfRule type="cellIs" dxfId="85" priority="133" stopIfTrue="1" operator="between">
      <formula>6</formula>
      <formula>7</formula>
    </cfRule>
    <cfRule type="cellIs" dxfId="84" priority="134" stopIfTrue="1" operator="between">
      <formula>8</formula>
      <formula>9</formula>
    </cfRule>
    <cfRule type="cellIs" dxfId="83" priority="135" stopIfTrue="1" operator="equal">
      <formula>10</formula>
    </cfRule>
    <cfRule type="cellIs" dxfId="82" priority="136" operator="between">
      <formula>2</formula>
      <formula>5</formula>
    </cfRule>
  </conditionalFormatting>
  <conditionalFormatting sqref="AJ80:AK101 AJ38:AK39 AJ34:AK35 AJ41:AK41 AJ43:AK48 AJ50:AK50 AJ52:AK53 AJ61:AK78 AJ8:AK32">
    <cfRule type="cellIs" dxfId="81" priority="124" stopIfTrue="1" operator="between">
      <formula>6</formula>
      <formula>7</formula>
    </cfRule>
    <cfRule type="cellIs" dxfId="80" priority="125" stopIfTrue="1" operator="between">
      <formula>8</formula>
      <formula>9</formula>
    </cfRule>
    <cfRule type="cellIs" dxfId="79" priority="126" stopIfTrue="1" operator="equal">
      <formula>10</formula>
    </cfRule>
    <cfRule type="cellIs" dxfId="78" priority="127" operator="between">
      <formula>2</formula>
      <formula>5</formula>
    </cfRule>
  </conditionalFormatting>
  <conditionalFormatting sqref="AM80:AN101 AM38:AN39 AM34:AN35 AM41:AN41 AM43:AN48 AM50:AN50 AM52:AN53 AM61:AN78 AM8:AN32">
    <cfRule type="cellIs" dxfId="77" priority="115" stopIfTrue="1" operator="between">
      <formula>6</formula>
      <formula>7</formula>
    </cfRule>
    <cfRule type="cellIs" dxfId="76" priority="116" stopIfTrue="1" operator="between">
      <formula>8</formula>
      <formula>9</formula>
    </cfRule>
    <cfRule type="cellIs" dxfId="75" priority="117" stopIfTrue="1" operator="equal">
      <formula>10</formula>
    </cfRule>
    <cfRule type="cellIs" dxfId="74" priority="118" operator="between">
      <formula>2</formula>
      <formula>5</formula>
    </cfRule>
  </conditionalFormatting>
  <conditionalFormatting sqref="AP80:AQ101 AP38:AQ39 AP34:AQ35 AP41:AQ41 AP43:AQ48 AP50:AQ50 AP52:AQ53 AP61:AQ78 AP8:AQ32">
    <cfRule type="cellIs" dxfId="73" priority="106" stopIfTrue="1" operator="between">
      <formula>6</formula>
      <formula>7</formula>
    </cfRule>
    <cfRule type="cellIs" dxfId="72" priority="107" stopIfTrue="1" operator="between">
      <formula>8</formula>
      <formula>9</formula>
    </cfRule>
    <cfRule type="cellIs" dxfId="71" priority="108" stopIfTrue="1" operator="equal">
      <formula>10</formula>
    </cfRule>
    <cfRule type="cellIs" dxfId="70" priority="109" operator="between">
      <formula>2</formula>
      <formula>5</formula>
    </cfRule>
  </conditionalFormatting>
  <conditionalFormatting sqref="AS80:AT101 AS38:AT39 AS34:AT35 AS41:AT41 AS43:AT48 AS50:AT50 AS52:AT53 AS61:AT78 AS8:AT32">
    <cfRule type="cellIs" dxfId="69" priority="97" stopIfTrue="1" operator="between">
      <formula>6</formula>
      <formula>7</formula>
    </cfRule>
    <cfRule type="cellIs" dxfId="68" priority="98" stopIfTrue="1" operator="between">
      <formula>8</formula>
      <formula>9</formula>
    </cfRule>
    <cfRule type="cellIs" dxfId="67" priority="99" stopIfTrue="1" operator="equal">
      <formula>10</formula>
    </cfRule>
    <cfRule type="cellIs" dxfId="66" priority="100" operator="between">
      <formula>2</formula>
      <formula>5</formula>
    </cfRule>
  </conditionalFormatting>
  <conditionalFormatting sqref="AV80:AW101 AV38:AW39 AV34:AW35 AV41:AW41 AV43:AW48 AV50:AW50 AV52:AW53 AV61:AW78 AV8:AW32">
    <cfRule type="cellIs" dxfId="65" priority="88" stopIfTrue="1" operator="between">
      <formula>6</formula>
      <formula>7</formula>
    </cfRule>
    <cfRule type="cellIs" dxfId="64" priority="89" stopIfTrue="1" operator="between">
      <formula>8</formula>
      <formula>9</formula>
    </cfRule>
    <cfRule type="cellIs" dxfId="63" priority="90" stopIfTrue="1" operator="equal">
      <formula>10</formula>
    </cfRule>
    <cfRule type="cellIs" dxfId="62" priority="91" operator="between">
      <formula>2</formula>
      <formula>5</formula>
    </cfRule>
  </conditionalFormatting>
  <conditionalFormatting sqref="AY80:AZ101 AY38:AZ39 AY34:AZ35 AY41:AZ41 AY43:AZ48 AY50:AZ50 AY52:AZ53 AY61:AZ78 AY8:AZ32">
    <cfRule type="cellIs" dxfId="61" priority="79" stopIfTrue="1" operator="between">
      <formula>6</formula>
      <formula>7</formula>
    </cfRule>
    <cfRule type="cellIs" dxfId="60" priority="80" stopIfTrue="1" operator="between">
      <formula>8</formula>
      <formula>9</formula>
    </cfRule>
    <cfRule type="cellIs" dxfId="59" priority="81" stopIfTrue="1" operator="equal">
      <formula>10</formula>
    </cfRule>
    <cfRule type="cellIs" dxfId="58" priority="82" operator="between">
      <formula>2</formula>
      <formula>5</formula>
    </cfRule>
  </conditionalFormatting>
  <conditionalFormatting sqref="BB80:BC101 BB38:BC39 BB34:BC35 BB41:BC41 BB43:BC48 BB50:BC50 BB52:BC53 BB61:BC78 BB8:BC32">
    <cfRule type="cellIs" dxfId="57" priority="70" stopIfTrue="1" operator="between">
      <formula>6</formula>
      <formula>7</formula>
    </cfRule>
    <cfRule type="cellIs" dxfId="56" priority="71" stopIfTrue="1" operator="between">
      <formula>8</formula>
      <formula>9</formula>
    </cfRule>
    <cfRule type="cellIs" dxfId="55" priority="72" stopIfTrue="1" operator="equal">
      <formula>10</formula>
    </cfRule>
    <cfRule type="cellIs" dxfId="54" priority="73" operator="between">
      <formula>2</formula>
      <formula>5</formula>
    </cfRule>
  </conditionalFormatting>
  <conditionalFormatting sqref="BE80:BF101 BE38:BF39 BE34:BF36 BE41:BF41 BE43:BF48 BE50:BF50 BE52:BF53 BE61:BF78 BE8:BF32">
    <cfRule type="cellIs" dxfId="53" priority="61" stopIfTrue="1" operator="between">
      <formula>6</formula>
      <formula>7</formula>
    </cfRule>
    <cfRule type="cellIs" dxfId="52" priority="62" stopIfTrue="1" operator="between">
      <formula>8</formula>
      <formula>9</formula>
    </cfRule>
    <cfRule type="cellIs" dxfId="51" priority="63" stopIfTrue="1" operator="equal">
      <formula>10</formula>
    </cfRule>
    <cfRule type="cellIs" dxfId="50" priority="64" operator="between">
      <formula>2</formula>
      <formula>5</formula>
    </cfRule>
  </conditionalFormatting>
  <conditionalFormatting sqref="BH36 BH80:BI101 BH38:BI39 BH34:BI35 BH41:BI41 BH43:BI48 BH50:BI50 BH52:BI53 BH61:BI78 BH8:BI32">
    <cfRule type="cellIs" dxfId="49" priority="56" stopIfTrue="1" operator="between">
      <formula>6</formula>
      <formula>7</formula>
    </cfRule>
    <cfRule type="cellIs" dxfId="48" priority="57" stopIfTrue="1" operator="between">
      <formula>8</formula>
      <formula>9</formula>
    </cfRule>
    <cfRule type="cellIs" dxfId="47" priority="58" stopIfTrue="1" operator="equal">
      <formula>10</formula>
    </cfRule>
    <cfRule type="cellIs" dxfId="46" priority="59" operator="between">
      <formula>2</formula>
      <formula>5</formula>
    </cfRule>
  </conditionalFormatting>
  <conditionalFormatting sqref="BK80:BL101 BK38:BL39 BK34:BL35 BK41:BL41 BK43:BL48 BK50:BL50 BK52:BL53 BK61:BL78 BK8:BL32">
    <cfRule type="cellIs" dxfId="45" priority="48" stopIfTrue="1" operator="between">
      <formula>6</formula>
      <formula>7</formula>
    </cfRule>
    <cfRule type="cellIs" dxfId="44" priority="49" stopIfTrue="1" operator="between">
      <formula>8</formula>
      <formula>9</formula>
    </cfRule>
    <cfRule type="cellIs" dxfId="43" priority="50" stopIfTrue="1" operator="equal">
      <formula>10</formula>
    </cfRule>
    <cfRule type="cellIs" dxfId="42" priority="51" operator="between">
      <formula>2</formula>
      <formula>5</formula>
    </cfRule>
  </conditionalFormatting>
  <conditionalFormatting sqref="N76:N89 N97:N101 N60 N8:N58">
    <cfRule type="cellIs" dxfId="41" priority="27" operator="greaterThanOrEqual">
      <formula>$M$6</formula>
    </cfRule>
  </conditionalFormatting>
  <conditionalFormatting sqref="O60:O101 O8:O58">
    <cfRule type="cellIs" dxfId="40" priority="23" operator="greaterThanOrEqual">
      <formula>$O$6</formula>
    </cfRule>
  </conditionalFormatting>
  <conditionalFormatting sqref="N60:N101 N8:N58">
    <cfRule type="cellIs" dxfId="39" priority="22" operator="greaterThanOrEqual">
      <formula>$N$6</formula>
    </cfRule>
  </conditionalFormatting>
  <conditionalFormatting sqref="M60:M101 M8:M58">
    <cfRule type="cellIs" dxfId="38" priority="21" operator="greaterThanOrEqual">
      <formula>$M$6</formula>
    </cfRule>
  </conditionalFormatting>
  <conditionalFormatting sqref="AI61:BM101 AI8:BM58">
    <cfRule type="cellIs" dxfId="37" priority="17" operator="between">
      <formula>2</formula>
      <formula>5</formula>
    </cfRule>
    <cfRule type="cellIs" dxfId="36" priority="18" operator="between">
      <formula>6</formula>
      <formula>7</formula>
    </cfRule>
    <cfRule type="cellIs" dxfId="35" priority="19" operator="between">
      <formula>8</formula>
      <formula>9</formula>
    </cfRule>
    <cfRule type="cellIs" dxfId="34" priority="20" operator="equal">
      <formula>10</formula>
    </cfRule>
  </conditionalFormatting>
  <conditionalFormatting sqref="BX61:CH101 BX8:CH58">
    <cfRule type="cellIs" dxfId="33" priority="39" operator="between">
      <formula>9</formula>
      <formula>11</formula>
    </cfRule>
  </conditionalFormatting>
  <conditionalFormatting sqref="BX61:CH101 BX8:CH58">
    <cfRule type="cellIs" dxfId="32" priority="37" operator="between">
      <formula>1</formula>
      <formula>4</formula>
    </cfRule>
  </conditionalFormatting>
  <conditionalFormatting sqref="BX61:CH101 BX8:CH58">
    <cfRule type="cellIs" dxfId="31" priority="38" operator="between">
      <formula>5</formula>
      <formula>8</formula>
    </cfRule>
  </conditionalFormatting>
  <conditionalFormatting sqref="B61:B101 B131:B288 D8:D25 D28:D56 F8:F58 B8:B58">
    <cfRule type="expression" dxfId="30" priority="16" stopIfTrue="1">
      <formula xml:space="preserve"> $J10 = "Y"</formula>
    </cfRule>
  </conditionalFormatting>
  <conditionalFormatting sqref="D61:D101 D131:D288">
    <cfRule type="expression" dxfId="29" priority="15" stopIfTrue="1">
      <formula xml:space="preserve"> $J63 = "Y"</formula>
    </cfRule>
  </conditionalFormatting>
  <conditionalFormatting sqref="F61:F101 F131:F288">
    <cfRule type="expression" dxfId="28" priority="14" stopIfTrue="1">
      <formula xml:space="preserve"> $J63 = "Y"</formula>
    </cfRule>
  </conditionalFormatting>
  <conditionalFormatting sqref="K8:K33">
    <cfRule type="expression" dxfId="27" priority="13">
      <formula xml:space="preserve"> $H8 = "Y"</formula>
    </cfRule>
  </conditionalFormatting>
  <conditionalFormatting sqref="D57">
    <cfRule type="expression" dxfId="26" priority="148" stopIfTrue="1">
      <formula xml:space="preserve"> $J59 = "Y"</formula>
    </cfRule>
  </conditionalFormatting>
  <conditionalFormatting sqref="D58">
    <cfRule type="expression" dxfId="25" priority="337" stopIfTrue="1">
      <formula xml:space="preserve"> $J60 = "Y"</formula>
    </cfRule>
  </conditionalFormatting>
  <conditionalFormatting sqref="D26:D27">
    <cfRule type="expression" dxfId="24" priority="340" stopIfTrue="1">
      <formula xml:space="preserve"> $J28 = "Y"</formula>
    </cfRule>
  </conditionalFormatting>
  <printOptions gridLines="1"/>
  <pageMargins left="0.25" right="0.25" top="0.75" bottom="0.75" header="0.3" footer="0.3"/>
  <pageSetup paperSize="3"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A7C20648-A82C-4D3B-B9EA-68048BC98117}">
            <xm:f>NOT(ISERROR(SEARCH("Y",K8)))</xm:f>
            <xm:f>"Y"</xm:f>
            <x14:dxf>
              <fill>
                <gradientFill type="path" left="0.5" right="0.5" top="0.5" bottom="0.5">
                  <stop position="0">
                    <color theme="0"/>
                  </stop>
                  <stop position="1">
                    <color rgb="FFFFCC66"/>
                  </stop>
                </gradientFill>
              </fill>
            </x14:dxf>
          </x14:cfRule>
          <xm:sqref>K8:K58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11"/>
  <sheetViews>
    <sheetView workbookViewId="0">
      <selection activeCell="D4" sqref="D4:D5"/>
    </sheetView>
  </sheetViews>
  <sheetFormatPr defaultRowHeight="15" x14ac:dyDescent="0.25"/>
  <cols>
    <col min="1" max="1" width="36.5703125" bestFit="1" customWidth="1"/>
    <col min="2" max="2" width="42.85546875" customWidth="1"/>
    <col min="3" max="3" width="17.85546875" customWidth="1"/>
    <col min="4" max="4" width="62.28515625" customWidth="1"/>
  </cols>
  <sheetData>
    <row r="1" spans="1:4" ht="15.75" x14ac:dyDescent="0.25">
      <c r="A1" s="216" t="s">
        <v>110</v>
      </c>
      <c r="B1" s="99" t="s">
        <v>111</v>
      </c>
      <c r="C1" s="100" t="s">
        <v>112</v>
      </c>
      <c r="D1" s="2"/>
    </row>
    <row r="2" spans="1:4" x14ac:dyDescent="0.25">
      <c r="A2" s="200" t="s">
        <v>172</v>
      </c>
      <c r="B2" s="201" t="s">
        <v>173</v>
      </c>
      <c r="C2" s="192" t="s">
        <v>137</v>
      </c>
      <c r="D2" s="2"/>
    </row>
    <row r="3" spans="1:4" x14ac:dyDescent="0.25">
      <c r="A3" s="190" t="s">
        <v>189</v>
      </c>
      <c r="B3" s="191" t="s">
        <v>190</v>
      </c>
      <c r="C3" s="192" t="s">
        <v>137</v>
      </c>
      <c r="D3" s="2" t="s">
        <v>266</v>
      </c>
    </row>
    <row r="4" spans="1:4" x14ac:dyDescent="0.25">
      <c r="A4" s="190" t="s">
        <v>267</v>
      </c>
      <c r="B4" s="191" t="s">
        <v>210</v>
      </c>
      <c r="C4" s="192" t="s">
        <v>137</v>
      </c>
      <c r="D4" s="2" t="s">
        <v>266</v>
      </c>
    </row>
    <row r="5" spans="1:4" x14ac:dyDescent="0.25">
      <c r="A5" s="190" t="s">
        <v>257</v>
      </c>
      <c r="B5" s="191" t="s">
        <v>258</v>
      </c>
      <c r="C5" s="192" t="s">
        <v>137</v>
      </c>
      <c r="D5" s="2" t="s">
        <v>266</v>
      </c>
    </row>
    <row r="6" spans="1:4" s="154" customFormat="1" x14ac:dyDescent="0.25">
      <c r="A6" s="213"/>
      <c r="B6" s="214"/>
      <c r="C6" s="215"/>
    </row>
    <row r="7" spans="1:4" s="154" customFormat="1" x14ac:dyDescent="0.25">
      <c r="A7" s="213"/>
      <c r="B7" s="214"/>
      <c r="C7" s="215"/>
    </row>
    <row r="8" spans="1:4" s="154" customFormat="1" x14ac:dyDescent="0.25">
      <c r="A8" s="213"/>
      <c r="B8" s="214"/>
      <c r="C8" s="215"/>
    </row>
    <row r="9" spans="1:4" s="154" customFormat="1" x14ac:dyDescent="0.25">
      <c r="A9" s="213"/>
      <c r="B9" s="214"/>
      <c r="C9" s="215"/>
    </row>
    <row r="10" spans="1:4" s="154" customFormat="1" x14ac:dyDescent="0.25">
      <c r="A10" s="213"/>
      <c r="B10" s="214"/>
      <c r="C10" s="215"/>
    </row>
    <row r="11" spans="1:4" s="154" customFormat="1" x14ac:dyDescent="0.25">
      <c r="A11" s="213"/>
      <c r="B11" s="214"/>
      <c r="C11" s="2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D78C1-567E-47DC-A442-947AF4B04AC5}">
  <sheetPr>
    <tabColor theme="5" tint="0.59999389629810485"/>
    <pageSetUpPr fitToPage="1"/>
  </sheetPr>
  <dimension ref="A1:BX54"/>
  <sheetViews>
    <sheetView topLeftCell="E1" zoomScale="80" zoomScaleNormal="80" workbookViewId="0">
      <pane ySplit="3" topLeftCell="A4" activePane="bottomLeft" state="frozen"/>
      <selection activeCell="T8" sqref="T8"/>
      <selection pane="bottomLeft" activeCell="I22" sqref="I22:BT22"/>
    </sheetView>
  </sheetViews>
  <sheetFormatPr defaultColWidth="11.7109375" defaultRowHeight="14.45" customHeight="1" x14ac:dyDescent="0.25"/>
  <cols>
    <col min="1" max="1" width="32.140625" style="178" customWidth="1"/>
    <col min="2" max="2" width="28.5703125" style="179" bestFit="1" customWidth="1"/>
    <col min="3" max="5" width="6.7109375" style="179" customWidth="1"/>
    <col min="6" max="6" width="19" style="178" customWidth="1"/>
    <col min="7" max="7" width="15.28515625" style="176" customWidth="1"/>
    <col min="8" max="8" width="9.7109375" style="178" customWidth="1"/>
    <col min="9" max="9" width="10.7109375" style="176" customWidth="1"/>
    <col min="10" max="10" width="7.28515625" style="176" customWidth="1"/>
    <col min="11" max="11" width="6.85546875" style="176" customWidth="1"/>
    <col min="12" max="12" width="10.7109375" style="176" customWidth="1"/>
    <col min="13" max="18" width="10.7109375" style="180" customWidth="1"/>
    <col min="19" max="20" width="9.7109375" style="178" customWidth="1"/>
    <col min="21" max="21" width="9.7109375" style="175" customWidth="1"/>
    <col min="22" max="23" width="9.7109375" style="178" customWidth="1"/>
    <col min="24" max="24" width="9.7109375" style="181" customWidth="1"/>
    <col min="25" max="26" width="9.7109375" style="178" customWidth="1"/>
    <col min="27" max="27" width="9.7109375" style="181" customWidth="1"/>
    <col min="28" max="29" width="9.7109375" style="178" customWidth="1"/>
    <col min="30" max="30" width="9.7109375" style="181" customWidth="1"/>
    <col min="31" max="32" width="9.7109375" style="178" customWidth="1"/>
    <col min="33" max="33" width="9.7109375" style="181" customWidth="1"/>
    <col min="34" max="35" width="9.7109375" style="178" customWidth="1"/>
    <col min="36" max="36" width="9.7109375" style="181" customWidth="1"/>
    <col min="37" max="51" width="9.7109375" style="178" customWidth="1"/>
    <col min="52" max="55" width="11.7109375" style="176" customWidth="1"/>
    <col min="56" max="66" width="7.7109375" style="178" customWidth="1"/>
    <col min="67" max="72" width="11.7109375" style="176" customWidth="1"/>
    <col min="73" max="73" width="34" style="182" customWidth="1"/>
    <col min="74" max="74" width="23.28515625" style="178" customWidth="1"/>
    <col min="75" max="75" width="25.42578125" style="178" customWidth="1"/>
    <col min="76" max="16384" width="11.7109375" style="178"/>
  </cols>
  <sheetData>
    <row r="1" spans="1:76" s="84" customFormat="1" ht="119.45" customHeight="1" x14ac:dyDescent="0.25">
      <c r="A1" s="295" t="s">
        <v>268</v>
      </c>
      <c r="B1" s="295"/>
      <c r="C1" s="296" t="s">
        <v>269</v>
      </c>
      <c r="D1" s="297" t="s">
        <v>270</v>
      </c>
      <c r="E1" s="298" t="s">
        <v>271</v>
      </c>
      <c r="I1" s="299" t="s">
        <v>272</v>
      </c>
      <c r="J1" s="300" t="s">
        <v>273</v>
      </c>
      <c r="K1" s="292" t="s">
        <v>274</v>
      </c>
      <c r="L1" s="289" t="s">
        <v>275</v>
      </c>
      <c r="M1" s="289" t="s">
        <v>276</v>
      </c>
      <c r="N1" s="289" t="s">
        <v>277</v>
      </c>
      <c r="O1" s="289" t="s">
        <v>278</v>
      </c>
      <c r="P1" s="289" t="s">
        <v>279</v>
      </c>
      <c r="Q1" s="289" t="s">
        <v>280</v>
      </c>
      <c r="R1" s="289" t="s">
        <v>281</v>
      </c>
      <c r="S1" s="290" t="s">
        <v>282</v>
      </c>
      <c r="T1" s="290"/>
      <c r="U1" s="290"/>
      <c r="V1" s="290"/>
      <c r="W1" s="290"/>
      <c r="X1" s="290"/>
      <c r="Y1" s="291" t="s">
        <v>283</v>
      </c>
      <c r="Z1" s="291"/>
      <c r="AA1" s="291"/>
      <c r="AB1" s="291"/>
      <c r="AC1" s="291"/>
      <c r="AD1" s="291"/>
      <c r="AE1" s="291"/>
      <c r="AF1" s="291"/>
      <c r="AG1" s="291"/>
      <c r="AH1" s="291"/>
      <c r="AI1" s="291"/>
      <c r="AJ1" s="291"/>
      <c r="AK1" s="291" t="s">
        <v>284</v>
      </c>
      <c r="AL1" s="291"/>
      <c r="AM1" s="291"/>
      <c r="AN1" s="291"/>
      <c r="AO1" s="291"/>
      <c r="AP1" s="291"/>
      <c r="AQ1" s="291"/>
      <c r="AR1" s="291"/>
      <c r="AS1" s="291"/>
      <c r="AT1" s="291"/>
      <c r="AU1" s="291"/>
      <c r="AV1" s="291"/>
      <c r="AW1" s="291"/>
      <c r="AX1" s="291"/>
      <c r="AY1" s="291"/>
      <c r="AZ1" s="286" t="s">
        <v>26</v>
      </c>
      <c r="BA1" s="286" t="s">
        <v>27</v>
      </c>
      <c r="BB1" s="286" t="s">
        <v>28</v>
      </c>
      <c r="BC1" s="286" t="s">
        <v>29</v>
      </c>
      <c r="BD1" s="287" t="s">
        <v>285</v>
      </c>
      <c r="BE1" s="288"/>
      <c r="BF1" s="288"/>
      <c r="BG1" s="288"/>
      <c r="BH1" s="288"/>
      <c r="BI1" s="288"/>
      <c r="BJ1" s="288"/>
      <c r="BK1" s="288"/>
      <c r="BL1" s="288"/>
      <c r="BM1" s="288"/>
      <c r="BN1" s="288"/>
      <c r="BO1" s="282" t="s">
        <v>35</v>
      </c>
      <c r="BP1" s="282" t="s">
        <v>36</v>
      </c>
      <c r="BQ1" s="282" t="s">
        <v>37</v>
      </c>
      <c r="BR1" s="282" t="s">
        <v>38</v>
      </c>
      <c r="BS1" s="282" t="s">
        <v>39</v>
      </c>
      <c r="BT1" s="283" t="s">
        <v>40</v>
      </c>
      <c r="BU1" s="169"/>
      <c r="BV1" s="86"/>
      <c r="BW1" s="85"/>
    </row>
    <row r="2" spans="1:76" s="81" customFormat="1" ht="84" customHeight="1" x14ac:dyDescent="0.25">
      <c r="A2" s="171"/>
      <c r="B2" s="171"/>
      <c r="C2" s="296"/>
      <c r="D2" s="297"/>
      <c r="E2" s="298"/>
      <c r="F2" s="84"/>
      <c r="G2" s="84"/>
      <c r="H2" s="84"/>
      <c r="I2" s="299"/>
      <c r="J2" s="301"/>
      <c r="K2" s="293"/>
      <c r="L2" s="289"/>
      <c r="M2" s="289"/>
      <c r="N2" s="289"/>
      <c r="O2" s="289"/>
      <c r="P2" s="289"/>
      <c r="Q2" s="289"/>
      <c r="R2" s="289"/>
      <c r="S2" s="284" t="s">
        <v>286</v>
      </c>
      <c r="T2" s="284"/>
      <c r="U2" s="284"/>
      <c r="V2" s="285" t="s">
        <v>287</v>
      </c>
      <c r="W2" s="285"/>
      <c r="X2" s="285"/>
      <c r="Y2" s="285" t="s">
        <v>288</v>
      </c>
      <c r="Z2" s="285"/>
      <c r="AA2" s="285"/>
      <c r="AB2" s="285" t="s">
        <v>289</v>
      </c>
      <c r="AC2" s="285"/>
      <c r="AD2" s="285"/>
      <c r="AE2" s="285" t="s">
        <v>290</v>
      </c>
      <c r="AF2" s="285"/>
      <c r="AG2" s="285"/>
      <c r="AH2" s="285" t="s">
        <v>291</v>
      </c>
      <c r="AI2" s="285"/>
      <c r="AJ2" s="285"/>
      <c r="AK2" s="285" t="s">
        <v>292</v>
      </c>
      <c r="AL2" s="285"/>
      <c r="AM2" s="285"/>
      <c r="AN2" s="285" t="s">
        <v>293</v>
      </c>
      <c r="AO2" s="285"/>
      <c r="AP2" s="285"/>
      <c r="AQ2" s="285" t="s">
        <v>294</v>
      </c>
      <c r="AR2" s="285"/>
      <c r="AS2" s="285"/>
      <c r="AT2" s="285" t="s">
        <v>295</v>
      </c>
      <c r="AU2" s="285"/>
      <c r="AV2" s="285"/>
      <c r="AW2" s="285" t="s">
        <v>296</v>
      </c>
      <c r="AX2" s="285"/>
      <c r="AY2" s="285"/>
      <c r="AZ2" s="286"/>
      <c r="BA2" s="286"/>
      <c r="BB2" s="286"/>
      <c r="BC2" s="286"/>
      <c r="BD2" s="170" t="s">
        <v>297</v>
      </c>
      <c r="BE2" s="170" t="s">
        <v>298</v>
      </c>
      <c r="BF2" s="170" t="s">
        <v>299</v>
      </c>
      <c r="BG2" s="170" t="s">
        <v>300</v>
      </c>
      <c r="BH2" s="170" t="s">
        <v>301</v>
      </c>
      <c r="BI2" s="170" t="s">
        <v>302</v>
      </c>
      <c r="BJ2" s="170" t="s">
        <v>303</v>
      </c>
      <c r="BK2" s="170" t="s">
        <v>304</v>
      </c>
      <c r="BL2" s="170" t="s">
        <v>305</v>
      </c>
      <c r="BM2" s="170" t="s">
        <v>306</v>
      </c>
      <c r="BN2" s="170" t="s">
        <v>307</v>
      </c>
      <c r="BO2" s="282"/>
      <c r="BP2" s="282"/>
      <c r="BQ2" s="282"/>
      <c r="BR2" s="282"/>
      <c r="BS2" s="282"/>
      <c r="BT2" s="283"/>
      <c r="BU2" s="169"/>
      <c r="BV2" s="83"/>
      <c r="BW2" s="82"/>
    </row>
    <row r="3" spans="1:76" s="73" customFormat="1" ht="47.25" customHeight="1" x14ac:dyDescent="0.25">
      <c r="A3" s="74" t="s">
        <v>110</v>
      </c>
      <c r="B3" s="75" t="s">
        <v>111</v>
      </c>
      <c r="C3" s="296"/>
      <c r="D3" s="297"/>
      <c r="E3" s="298"/>
      <c r="F3" s="168" t="s">
        <v>112</v>
      </c>
      <c r="G3" s="167" t="s">
        <v>113</v>
      </c>
      <c r="H3" s="76" t="s">
        <v>308</v>
      </c>
      <c r="I3" s="80" t="s">
        <v>309</v>
      </c>
      <c r="J3" s="302"/>
      <c r="K3" s="294"/>
      <c r="L3" s="80" t="s">
        <v>66</v>
      </c>
      <c r="M3" s="80" t="s">
        <v>67</v>
      </c>
      <c r="N3" s="80" t="s">
        <v>68</v>
      </c>
      <c r="O3" s="80" t="s">
        <v>69</v>
      </c>
      <c r="P3" s="80" t="s">
        <v>70</v>
      </c>
      <c r="Q3" s="80" t="s">
        <v>71</v>
      </c>
      <c r="R3" s="80" t="s">
        <v>72</v>
      </c>
      <c r="S3" s="79" t="s">
        <v>310</v>
      </c>
      <c r="T3" s="79" t="s">
        <v>311</v>
      </c>
      <c r="U3" s="166">
        <v>9.01</v>
      </c>
      <c r="V3" s="79" t="s">
        <v>310</v>
      </c>
      <c r="W3" s="79" t="s">
        <v>311</v>
      </c>
      <c r="X3" s="166">
        <v>9.02</v>
      </c>
      <c r="Y3" s="79" t="s">
        <v>310</v>
      </c>
      <c r="Z3" s="79" t="s">
        <v>311</v>
      </c>
      <c r="AA3" s="166">
        <v>9.0299999999999994</v>
      </c>
      <c r="AB3" s="79" t="s">
        <v>310</v>
      </c>
      <c r="AC3" s="79" t="s">
        <v>311</v>
      </c>
      <c r="AD3" s="166">
        <v>9.0399999999999991</v>
      </c>
      <c r="AE3" s="79" t="s">
        <v>310</v>
      </c>
      <c r="AF3" s="79" t="s">
        <v>311</v>
      </c>
      <c r="AG3" s="166">
        <v>9.0500000000000007</v>
      </c>
      <c r="AH3" s="79" t="s">
        <v>310</v>
      </c>
      <c r="AI3" s="79" t="s">
        <v>311</v>
      </c>
      <c r="AJ3" s="166">
        <v>9.06</v>
      </c>
      <c r="AK3" s="79" t="s">
        <v>310</v>
      </c>
      <c r="AL3" s="79" t="s">
        <v>311</v>
      </c>
      <c r="AM3" s="166">
        <v>9.07</v>
      </c>
      <c r="AN3" s="79" t="s">
        <v>310</v>
      </c>
      <c r="AO3" s="79" t="s">
        <v>311</v>
      </c>
      <c r="AP3" s="166">
        <v>9.08</v>
      </c>
      <c r="AQ3" s="79" t="s">
        <v>310</v>
      </c>
      <c r="AR3" s="79" t="s">
        <v>311</v>
      </c>
      <c r="AS3" s="166">
        <v>9.09</v>
      </c>
      <c r="AT3" s="79" t="s">
        <v>310</v>
      </c>
      <c r="AU3" s="79" t="s">
        <v>311</v>
      </c>
      <c r="AV3" s="166">
        <v>9.1</v>
      </c>
      <c r="AW3" s="79" t="s">
        <v>310</v>
      </c>
      <c r="AX3" s="79" t="s">
        <v>311</v>
      </c>
      <c r="AY3" s="166">
        <v>9.11</v>
      </c>
      <c r="AZ3" s="78" t="s">
        <v>106</v>
      </c>
      <c r="BA3" s="78" t="s">
        <v>312</v>
      </c>
      <c r="BB3" s="78" t="s">
        <v>108</v>
      </c>
      <c r="BC3" s="78" t="s">
        <v>109</v>
      </c>
      <c r="BD3" s="165" t="s">
        <v>116</v>
      </c>
      <c r="BE3" s="165" t="s">
        <v>117</v>
      </c>
      <c r="BF3" s="165" t="s">
        <v>118</v>
      </c>
      <c r="BG3" s="165" t="s">
        <v>119</v>
      </c>
      <c r="BH3" s="165" t="s">
        <v>120</v>
      </c>
      <c r="BI3" s="165" t="s">
        <v>121</v>
      </c>
      <c r="BJ3" s="165" t="s">
        <v>122</v>
      </c>
      <c r="BK3" s="165" t="s">
        <v>123</v>
      </c>
      <c r="BL3" s="165" t="s">
        <v>124</v>
      </c>
      <c r="BM3" s="165" t="s">
        <v>125</v>
      </c>
      <c r="BN3" s="165" t="s">
        <v>126</v>
      </c>
      <c r="BO3" s="77" t="s">
        <v>127</v>
      </c>
      <c r="BP3" s="77" t="s">
        <v>128</v>
      </c>
      <c r="BQ3" s="77" t="s">
        <v>129</v>
      </c>
      <c r="BR3" s="77" t="s">
        <v>130</v>
      </c>
      <c r="BS3" s="77" t="s">
        <v>131</v>
      </c>
      <c r="BT3" s="77" t="s">
        <v>132</v>
      </c>
      <c r="BU3" s="74" t="s">
        <v>133</v>
      </c>
      <c r="BV3" s="74"/>
      <c r="BW3" s="75"/>
      <c r="BX3" s="74"/>
    </row>
    <row r="4" spans="1:76" s="67" customFormat="1" ht="22.15" customHeight="1" x14ac:dyDescent="0.25">
      <c r="A4" s="162" t="s">
        <v>135</v>
      </c>
      <c r="B4" s="161" t="s">
        <v>136</v>
      </c>
      <c r="C4" s="159" t="s">
        <v>134</v>
      </c>
      <c r="D4" s="160" t="s">
        <v>134</v>
      </c>
      <c r="E4" s="172"/>
      <c r="F4" s="67" t="s">
        <v>137</v>
      </c>
      <c r="G4" s="72"/>
      <c r="H4" s="70" t="s">
        <v>138</v>
      </c>
      <c r="I4" s="70" t="s">
        <v>139</v>
      </c>
      <c r="J4" s="175"/>
      <c r="K4" s="175"/>
      <c r="L4" s="70" t="s">
        <v>139</v>
      </c>
      <c r="M4" s="71" t="s">
        <v>139</v>
      </c>
      <c r="N4" s="71" t="s">
        <v>140</v>
      </c>
      <c r="O4" s="71" t="s">
        <v>141</v>
      </c>
      <c r="P4" s="71" t="s">
        <v>142</v>
      </c>
      <c r="Q4" s="71" t="s">
        <v>140</v>
      </c>
      <c r="R4" s="71" t="s">
        <v>143</v>
      </c>
      <c r="S4" s="70" t="s">
        <v>144</v>
      </c>
      <c r="T4" s="70" t="s">
        <v>144</v>
      </c>
      <c r="U4" s="158">
        <v>3</v>
      </c>
      <c r="V4" s="70" t="s">
        <v>144</v>
      </c>
      <c r="W4" s="70" t="s">
        <v>144</v>
      </c>
      <c r="X4" s="158">
        <v>3</v>
      </c>
      <c r="Y4" s="70" t="s">
        <v>144</v>
      </c>
      <c r="Z4" s="70" t="s">
        <v>144</v>
      </c>
      <c r="AA4" s="158">
        <v>3</v>
      </c>
      <c r="AB4" s="70" t="s">
        <v>144</v>
      </c>
      <c r="AC4" s="70" t="s">
        <v>144</v>
      </c>
      <c r="AD4" s="158">
        <v>3</v>
      </c>
      <c r="AE4" s="70" t="s">
        <v>144</v>
      </c>
      <c r="AF4" s="70" t="s">
        <v>144</v>
      </c>
      <c r="AG4" s="158">
        <v>3</v>
      </c>
      <c r="AH4" s="70" t="s">
        <v>144</v>
      </c>
      <c r="AI4" s="70" t="s">
        <v>144</v>
      </c>
      <c r="AJ4" s="158">
        <v>3</v>
      </c>
      <c r="AK4" s="70" t="s">
        <v>143</v>
      </c>
      <c r="AL4" s="70" t="s">
        <v>141</v>
      </c>
      <c r="AM4" s="158">
        <v>5</v>
      </c>
      <c r="AN4" s="70" t="s">
        <v>144</v>
      </c>
      <c r="AO4" s="70" t="s">
        <v>144</v>
      </c>
      <c r="AP4" s="158">
        <v>3</v>
      </c>
      <c r="AQ4" s="70" t="s">
        <v>141</v>
      </c>
      <c r="AR4" s="70" t="s">
        <v>141</v>
      </c>
      <c r="AS4" s="158">
        <v>5</v>
      </c>
      <c r="AT4" s="70" t="s">
        <v>141</v>
      </c>
      <c r="AU4" s="70" t="s">
        <v>141</v>
      </c>
      <c r="AV4" s="158">
        <v>5</v>
      </c>
      <c r="AW4" s="70" t="s">
        <v>145</v>
      </c>
      <c r="AX4" s="70" t="s">
        <v>145</v>
      </c>
      <c r="AY4" s="158">
        <v>1</v>
      </c>
      <c r="AZ4" s="70" t="s">
        <v>142</v>
      </c>
      <c r="BA4" s="70" t="s">
        <v>142</v>
      </c>
      <c r="BB4" s="70" t="s">
        <v>142</v>
      </c>
      <c r="BC4" s="70" t="s">
        <v>143</v>
      </c>
      <c r="BD4" s="157">
        <v>5</v>
      </c>
      <c r="BE4" s="157">
        <v>6</v>
      </c>
      <c r="BF4" s="157">
        <v>2</v>
      </c>
      <c r="BG4" s="157">
        <v>7</v>
      </c>
      <c r="BH4" s="157">
        <v>1</v>
      </c>
      <c r="BI4" s="157">
        <v>3</v>
      </c>
      <c r="BJ4" s="157">
        <v>11</v>
      </c>
      <c r="BK4" s="157">
        <v>8</v>
      </c>
      <c r="BL4" s="157">
        <v>10</v>
      </c>
      <c r="BM4" s="157">
        <v>9</v>
      </c>
      <c r="BN4" s="157">
        <v>4</v>
      </c>
      <c r="BO4" s="70" t="s">
        <v>144</v>
      </c>
      <c r="BP4" s="70" t="s">
        <v>145</v>
      </c>
      <c r="BQ4" s="70" t="s">
        <v>145</v>
      </c>
      <c r="BR4" s="70" t="s">
        <v>141</v>
      </c>
      <c r="BS4" s="70" t="s">
        <v>142</v>
      </c>
      <c r="BT4" s="70" t="s">
        <v>144</v>
      </c>
      <c r="BU4" s="156"/>
      <c r="BW4" s="68"/>
    </row>
    <row r="5" spans="1:76" s="67" customFormat="1" ht="22.15" customHeight="1" x14ac:dyDescent="0.25">
      <c r="A5" s="162" t="s">
        <v>146</v>
      </c>
      <c r="B5" s="161" t="s">
        <v>147</v>
      </c>
      <c r="C5" s="159" t="s">
        <v>134</v>
      </c>
      <c r="D5" s="160" t="s">
        <v>134</v>
      </c>
      <c r="E5" s="172"/>
      <c r="F5" s="67" t="s">
        <v>137</v>
      </c>
      <c r="G5" s="72"/>
      <c r="H5" s="70" t="s">
        <v>138</v>
      </c>
      <c r="I5" s="70" t="s">
        <v>139</v>
      </c>
      <c r="J5" s="175"/>
      <c r="K5" s="175"/>
      <c r="L5" s="70" t="s">
        <v>145</v>
      </c>
      <c r="M5" s="71" t="s">
        <v>143</v>
      </c>
      <c r="N5" s="71" t="s">
        <v>140</v>
      </c>
      <c r="O5" s="71" t="s">
        <v>144</v>
      </c>
      <c r="P5" s="71" t="s">
        <v>142</v>
      </c>
      <c r="Q5" s="71" t="s">
        <v>140</v>
      </c>
      <c r="R5" s="71" t="s">
        <v>142</v>
      </c>
      <c r="S5" s="70" t="s">
        <v>141</v>
      </c>
      <c r="T5" s="70" t="s">
        <v>141</v>
      </c>
      <c r="U5" s="158">
        <v>5</v>
      </c>
      <c r="V5" s="70" t="s">
        <v>141</v>
      </c>
      <c r="W5" s="70" t="s">
        <v>141</v>
      </c>
      <c r="X5" s="158">
        <v>5</v>
      </c>
      <c r="Y5" s="70" t="s">
        <v>144</v>
      </c>
      <c r="Z5" s="70" t="s">
        <v>144</v>
      </c>
      <c r="AA5" s="158">
        <v>3</v>
      </c>
      <c r="AB5" s="70" t="s">
        <v>141</v>
      </c>
      <c r="AC5" s="70" t="s">
        <v>144</v>
      </c>
      <c r="AD5" s="158">
        <v>3</v>
      </c>
      <c r="AE5" s="70" t="s">
        <v>144</v>
      </c>
      <c r="AF5" s="70" t="s">
        <v>144</v>
      </c>
      <c r="AG5" s="158">
        <v>3</v>
      </c>
      <c r="AH5" s="70" t="s">
        <v>144</v>
      </c>
      <c r="AI5" s="70" t="s">
        <v>144</v>
      </c>
      <c r="AJ5" s="158">
        <v>3</v>
      </c>
      <c r="AK5" s="70" t="s">
        <v>143</v>
      </c>
      <c r="AL5" s="70" t="s">
        <v>143</v>
      </c>
      <c r="AM5" s="158">
        <v>8</v>
      </c>
      <c r="AN5" s="70" t="s">
        <v>141</v>
      </c>
      <c r="AO5" s="70" t="s">
        <v>141</v>
      </c>
      <c r="AP5" s="158">
        <v>5</v>
      </c>
      <c r="AQ5" s="70" t="s">
        <v>141</v>
      </c>
      <c r="AR5" s="70" t="s">
        <v>141</v>
      </c>
      <c r="AS5" s="158">
        <v>5</v>
      </c>
      <c r="AT5" s="70" t="s">
        <v>141</v>
      </c>
      <c r="AU5" s="70" t="s">
        <v>141</v>
      </c>
      <c r="AV5" s="158">
        <v>5</v>
      </c>
      <c r="AW5" s="70" t="s">
        <v>145</v>
      </c>
      <c r="AX5" s="70" t="s">
        <v>145</v>
      </c>
      <c r="AY5" s="158">
        <v>1</v>
      </c>
      <c r="AZ5" s="70" t="s">
        <v>142</v>
      </c>
      <c r="BA5" s="70" t="s">
        <v>143</v>
      </c>
      <c r="BB5" s="70" t="s">
        <v>142</v>
      </c>
      <c r="BC5" s="70" t="s">
        <v>142</v>
      </c>
      <c r="BD5" s="157">
        <v>10</v>
      </c>
      <c r="BE5" s="157">
        <v>6</v>
      </c>
      <c r="BF5" s="157">
        <v>4</v>
      </c>
      <c r="BG5" s="157">
        <v>5</v>
      </c>
      <c r="BH5" s="157">
        <v>1</v>
      </c>
      <c r="BI5" s="157">
        <v>2</v>
      </c>
      <c r="BJ5" s="157">
        <v>11</v>
      </c>
      <c r="BK5" s="157">
        <v>8</v>
      </c>
      <c r="BL5" s="157">
        <v>9</v>
      </c>
      <c r="BM5" s="157">
        <v>7</v>
      </c>
      <c r="BN5" s="157">
        <v>3</v>
      </c>
      <c r="BO5" s="70" t="s">
        <v>144</v>
      </c>
      <c r="BP5" s="70" t="s">
        <v>144</v>
      </c>
      <c r="BQ5" s="70" t="s">
        <v>145</v>
      </c>
      <c r="BR5" s="70" t="s">
        <v>141</v>
      </c>
      <c r="BS5" s="70" t="s">
        <v>142</v>
      </c>
      <c r="BT5" s="70" t="s">
        <v>144</v>
      </c>
      <c r="BU5" s="156"/>
      <c r="BW5" s="68"/>
    </row>
    <row r="6" spans="1:76" s="67" customFormat="1" ht="22.15" customHeight="1" x14ac:dyDescent="0.25">
      <c r="A6" s="162" t="s">
        <v>148</v>
      </c>
      <c r="B6" s="161" t="s">
        <v>149</v>
      </c>
      <c r="C6" s="159"/>
      <c r="D6" s="160"/>
      <c r="E6" s="173"/>
      <c r="F6" s="67" t="s">
        <v>137</v>
      </c>
      <c r="G6" s="72"/>
      <c r="H6" s="70" t="s">
        <v>138</v>
      </c>
      <c r="I6" s="70" t="s">
        <v>139</v>
      </c>
      <c r="J6" s="175"/>
      <c r="K6" s="175"/>
      <c r="L6" s="70" t="s">
        <v>140</v>
      </c>
      <c r="M6" s="71" t="s">
        <v>145</v>
      </c>
      <c r="N6" s="71" t="s">
        <v>140</v>
      </c>
      <c r="O6" s="71" t="s">
        <v>139</v>
      </c>
      <c r="P6" s="71" t="s">
        <v>143</v>
      </c>
      <c r="Q6" s="71" t="s">
        <v>140</v>
      </c>
      <c r="R6" s="71" t="s">
        <v>144</v>
      </c>
      <c r="S6" s="70" t="s">
        <v>141</v>
      </c>
      <c r="T6" s="70" t="s">
        <v>141</v>
      </c>
      <c r="U6" s="158">
        <v>5</v>
      </c>
      <c r="V6" s="70" t="s">
        <v>144</v>
      </c>
      <c r="W6" s="70" t="s">
        <v>144</v>
      </c>
      <c r="X6" s="158">
        <v>3</v>
      </c>
      <c r="Y6" s="70" t="s">
        <v>144</v>
      </c>
      <c r="Z6" s="70" t="s">
        <v>144</v>
      </c>
      <c r="AA6" s="158">
        <v>3</v>
      </c>
      <c r="AB6" s="70" t="s">
        <v>141</v>
      </c>
      <c r="AC6" s="70" t="s">
        <v>144</v>
      </c>
      <c r="AD6" s="158">
        <v>3</v>
      </c>
      <c r="AE6" s="70" t="s">
        <v>144</v>
      </c>
      <c r="AF6" s="70" t="s">
        <v>144</v>
      </c>
      <c r="AG6" s="158">
        <v>3</v>
      </c>
      <c r="AH6" s="70" t="s">
        <v>144</v>
      </c>
      <c r="AI6" s="70" t="s">
        <v>144</v>
      </c>
      <c r="AJ6" s="158">
        <v>3</v>
      </c>
      <c r="AK6" s="70" t="s">
        <v>141</v>
      </c>
      <c r="AL6" s="70" t="s">
        <v>141</v>
      </c>
      <c r="AM6" s="158">
        <v>5</v>
      </c>
      <c r="AN6" s="70" t="s">
        <v>141</v>
      </c>
      <c r="AO6" s="70" t="s">
        <v>141</v>
      </c>
      <c r="AP6" s="158">
        <v>5</v>
      </c>
      <c r="AQ6" s="70" t="s">
        <v>141</v>
      </c>
      <c r="AR6" s="70" t="s">
        <v>141</v>
      </c>
      <c r="AS6" s="158">
        <v>5</v>
      </c>
      <c r="AT6" s="70" t="s">
        <v>141</v>
      </c>
      <c r="AU6" s="70" t="s">
        <v>141</v>
      </c>
      <c r="AV6" s="158">
        <v>5</v>
      </c>
      <c r="AW6" s="70" t="s">
        <v>145</v>
      </c>
      <c r="AX6" s="70" t="s">
        <v>145</v>
      </c>
      <c r="AY6" s="158">
        <v>1</v>
      </c>
      <c r="AZ6" s="70" t="s">
        <v>143</v>
      </c>
      <c r="BA6" s="70" t="s">
        <v>142</v>
      </c>
      <c r="BB6" s="70" t="s">
        <v>143</v>
      </c>
      <c r="BC6" s="70" t="s">
        <v>143</v>
      </c>
      <c r="BD6" s="157">
        <v>10</v>
      </c>
      <c r="BE6" s="157">
        <v>5</v>
      </c>
      <c r="BF6" s="157">
        <v>4</v>
      </c>
      <c r="BG6" s="157">
        <v>6</v>
      </c>
      <c r="BH6" s="157">
        <v>1</v>
      </c>
      <c r="BI6" s="157">
        <v>2</v>
      </c>
      <c r="BJ6" s="157">
        <v>11</v>
      </c>
      <c r="BK6" s="157">
        <v>8</v>
      </c>
      <c r="BL6" s="157">
        <v>9</v>
      </c>
      <c r="BM6" s="157">
        <v>7</v>
      </c>
      <c r="BN6" s="157">
        <v>3</v>
      </c>
      <c r="BO6" s="70" t="s">
        <v>144</v>
      </c>
      <c r="BP6" s="70" t="s">
        <v>144</v>
      </c>
      <c r="BQ6" s="70" t="s">
        <v>145</v>
      </c>
      <c r="BR6" s="70" t="s">
        <v>141</v>
      </c>
      <c r="BS6" s="70" t="s">
        <v>142</v>
      </c>
      <c r="BT6" s="70" t="s">
        <v>143</v>
      </c>
      <c r="BU6" s="156"/>
      <c r="BW6" s="68"/>
    </row>
    <row r="7" spans="1:76" s="67" customFormat="1" ht="22.15" customHeight="1" x14ac:dyDescent="0.25">
      <c r="A7" s="162" t="s">
        <v>150</v>
      </c>
      <c r="B7" s="161" t="s">
        <v>151</v>
      </c>
      <c r="C7" s="159"/>
      <c r="D7" s="160"/>
      <c r="E7" s="172"/>
      <c r="F7" s="67" t="s">
        <v>137</v>
      </c>
      <c r="G7" s="72"/>
      <c r="H7" s="70" t="s">
        <v>138</v>
      </c>
      <c r="I7" s="70" t="s">
        <v>139</v>
      </c>
      <c r="J7" s="175"/>
      <c r="K7" s="175"/>
      <c r="L7" s="70" t="s">
        <v>152</v>
      </c>
      <c r="M7" s="71" t="s">
        <v>139</v>
      </c>
      <c r="N7" s="71" t="s">
        <v>140</v>
      </c>
      <c r="O7" s="71" t="s">
        <v>152</v>
      </c>
      <c r="P7" s="71" t="s">
        <v>144</v>
      </c>
      <c r="Q7" s="71" t="s">
        <v>140</v>
      </c>
      <c r="R7" s="71" t="s">
        <v>144</v>
      </c>
      <c r="S7" s="70" t="s">
        <v>141</v>
      </c>
      <c r="T7" s="70" t="s">
        <v>144</v>
      </c>
      <c r="U7" s="158">
        <v>3</v>
      </c>
      <c r="V7" s="70" t="s">
        <v>141</v>
      </c>
      <c r="W7" s="70" t="s">
        <v>144</v>
      </c>
      <c r="X7" s="158">
        <v>3</v>
      </c>
      <c r="Y7" s="70" t="s">
        <v>144</v>
      </c>
      <c r="Z7" s="70" t="s">
        <v>144</v>
      </c>
      <c r="AA7" s="158">
        <v>3</v>
      </c>
      <c r="AB7" s="70" t="s">
        <v>144</v>
      </c>
      <c r="AC7" s="70" t="s">
        <v>144</v>
      </c>
      <c r="AD7" s="158">
        <v>3</v>
      </c>
      <c r="AE7" s="70" t="s">
        <v>144</v>
      </c>
      <c r="AF7" s="70" t="s">
        <v>144</v>
      </c>
      <c r="AG7" s="158">
        <v>3</v>
      </c>
      <c r="AH7" s="70" t="s">
        <v>144</v>
      </c>
      <c r="AI7" s="70" t="s">
        <v>144</v>
      </c>
      <c r="AJ7" s="158">
        <v>3</v>
      </c>
      <c r="AK7" s="70" t="s">
        <v>144</v>
      </c>
      <c r="AL7" s="70" t="s">
        <v>144</v>
      </c>
      <c r="AM7" s="158">
        <v>3</v>
      </c>
      <c r="AN7" s="70" t="s">
        <v>144</v>
      </c>
      <c r="AO7" s="70" t="s">
        <v>144</v>
      </c>
      <c r="AP7" s="158">
        <v>3</v>
      </c>
      <c r="AQ7" s="70" t="s">
        <v>141</v>
      </c>
      <c r="AR7" s="70" t="s">
        <v>141</v>
      </c>
      <c r="AS7" s="158">
        <v>5</v>
      </c>
      <c r="AT7" s="70" t="s">
        <v>144</v>
      </c>
      <c r="AU7" s="70" t="s">
        <v>144</v>
      </c>
      <c r="AV7" s="158">
        <v>3</v>
      </c>
      <c r="AW7" s="70" t="s">
        <v>145</v>
      </c>
      <c r="AX7" s="70" t="s">
        <v>145</v>
      </c>
      <c r="AY7" s="158">
        <v>1</v>
      </c>
      <c r="AZ7" s="70" t="s">
        <v>143</v>
      </c>
      <c r="BA7" s="70" t="s">
        <v>142</v>
      </c>
      <c r="BB7" s="70" t="s">
        <v>141</v>
      </c>
      <c r="BC7" s="70" t="s">
        <v>141</v>
      </c>
      <c r="BD7" s="157">
        <v>8</v>
      </c>
      <c r="BE7" s="157">
        <v>4</v>
      </c>
      <c r="BF7" s="157">
        <v>5</v>
      </c>
      <c r="BG7" s="157">
        <v>6</v>
      </c>
      <c r="BH7" s="157">
        <v>1</v>
      </c>
      <c r="BI7" s="157">
        <v>2</v>
      </c>
      <c r="BJ7" s="157">
        <v>10</v>
      </c>
      <c r="BK7" s="157">
        <v>9</v>
      </c>
      <c r="BL7" s="157">
        <v>11</v>
      </c>
      <c r="BM7" s="157">
        <v>7</v>
      </c>
      <c r="BN7" s="157">
        <v>3</v>
      </c>
      <c r="BO7" s="70" t="s">
        <v>144</v>
      </c>
      <c r="BP7" s="70" t="s">
        <v>145</v>
      </c>
      <c r="BQ7" s="70" t="s">
        <v>145</v>
      </c>
      <c r="BR7" s="70" t="s">
        <v>141</v>
      </c>
      <c r="BS7" s="70" t="s">
        <v>142</v>
      </c>
      <c r="BT7" s="70" t="s">
        <v>139</v>
      </c>
      <c r="BU7" s="156" t="s">
        <v>313</v>
      </c>
      <c r="BW7" s="68"/>
    </row>
    <row r="8" spans="1:76" s="67" customFormat="1" ht="22.15" customHeight="1" x14ac:dyDescent="0.25">
      <c r="A8" s="162" t="s">
        <v>153</v>
      </c>
      <c r="B8" s="161" t="s">
        <v>154</v>
      </c>
      <c r="C8" s="159" t="s">
        <v>134</v>
      </c>
      <c r="D8" s="160" t="s">
        <v>134</v>
      </c>
      <c r="E8" s="172"/>
      <c r="F8" s="67" t="s">
        <v>137</v>
      </c>
      <c r="G8" s="72"/>
      <c r="H8" s="70" t="s">
        <v>138</v>
      </c>
      <c r="I8" s="70" t="s">
        <v>139</v>
      </c>
      <c r="J8" s="175"/>
      <c r="K8" s="175"/>
      <c r="L8" s="70" t="s">
        <v>139</v>
      </c>
      <c r="M8" s="71" t="s">
        <v>141</v>
      </c>
      <c r="N8" s="71" t="s">
        <v>140</v>
      </c>
      <c r="O8" s="71" t="s">
        <v>144</v>
      </c>
      <c r="P8" s="71" t="s">
        <v>142</v>
      </c>
      <c r="Q8" s="71" t="s">
        <v>140</v>
      </c>
      <c r="R8" s="71" t="s">
        <v>141</v>
      </c>
      <c r="S8" s="70" t="s">
        <v>141</v>
      </c>
      <c r="T8" s="70" t="s">
        <v>141</v>
      </c>
      <c r="U8" s="158">
        <v>5</v>
      </c>
      <c r="V8" s="70" t="s">
        <v>141</v>
      </c>
      <c r="W8" s="70" t="s">
        <v>141</v>
      </c>
      <c r="X8" s="158">
        <v>5</v>
      </c>
      <c r="Y8" s="70" t="s">
        <v>144</v>
      </c>
      <c r="Z8" s="70" t="s">
        <v>144</v>
      </c>
      <c r="AA8" s="158">
        <v>3</v>
      </c>
      <c r="AB8" s="70" t="s">
        <v>141</v>
      </c>
      <c r="AC8" s="70" t="s">
        <v>141</v>
      </c>
      <c r="AD8" s="158">
        <v>5</v>
      </c>
      <c r="AE8" s="70" t="s">
        <v>144</v>
      </c>
      <c r="AF8" s="70" t="s">
        <v>144</v>
      </c>
      <c r="AG8" s="158">
        <v>3</v>
      </c>
      <c r="AH8" s="70" t="s">
        <v>144</v>
      </c>
      <c r="AI8" s="70" t="s">
        <v>144</v>
      </c>
      <c r="AJ8" s="158">
        <v>3</v>
      </c>
      <c r="AK8" s="70" t="s">
        <v>141</v>
      </c>
      <c r="AL8" s="70" t="s">
        <v>144</v>
      </c>
      <c r="AM8" s="158">
        <v>3</v>
      </c>
      <c r="AN8" s="70" t="s">
        <v>144</v>
      </c>
      <c r="AO8" s="70" t="s">
        <v>144</v>
      </c>
      <c r="AP8" s="158">
        <v>3</v>
      </c>
      <c r="AQ8" s="70" t="s">
        <v>141</v>
      </c>
      <c r="AR8" s="70" t="s">
        <v>141</v>
      </c>
      <c r="AS8" s="158">
        <v>5</v>
      </c>
      <c r="AT8" s="70" t="s">
        <v>144</v>
      </c>
      <c r="AU8" s="70" t="s">
        <v>144</v>
      </c>
      <c r="AV8" s="158">
        <v>3</v>
      </c>
      <c r="AW8" s="70" t="s">
        <v>145</v>
      </c>
      <c r="AX8" s="70" t="s">
        <v>145</v>
      </c>
      <c r="AY8" s="158">
        <v>1</v>
      </c>
      <c r="AZ8" s="70" t="s">
        <v>143</v>
      </c>
      <c r="BA8" s="70" t="s">
        <v>142</v>
      </c>
      <c r="BB8" s="70" t="s">
        <v>142</v>
      </c>
      <c r="BC8" s="70" t="s">
        <v>142</v>
      </c>
      <c r="BD8" s="157">
        <v>10</v>
      </c>
      <c r="BE8" s="157">
        <v>5</v>
      </c>
      <c r="BF8" s="157">
        <v>2</v>
      </c>
      <c r="BG8" s="157">
        <v>8</v>
      </c>
      <c r="BH8" s="157">
        <v>1</v>
      </c>
      <c r="BI8" s="157">
        <v>6</v>
      </c>
      <c r="BJ8" s="157">
        <v>11</v>
      </c>
      <c r="BK8" s="157">
        <v>7</v>
      </c>
      <c r="BL8" s="157">
        <v>9</v>
      </c>
      <c r="BM8" s="157">
        <v>4</v>
      </c>
      <c r="BN8" s="157">
        <v>3</v>
      </c>
      <c r="BO8" s="70" t="s">
        <v>144</v>
      </c>
      <c r="BP8" s="70" t="s">
        <v>145</v>
      </c>
      <c r="BQ8" s="70" t="s">
        <v>145</v>
      </c>
      <c r="BR8" s="70" t="s">
        <v>141</v>
      </c>
      <c r="BS8" s="70" t="s">
        <v>142</v>
      </c>
      <c r="BT8" s="70" t="s">
        <v>144</v>
      </c>
      <c r="BU8" s="156"/>
      <c r="BW8" s="68"/>
    </row>
    <row r="9" spans="1:76" s="67" customFormat="1" ht="22.15" customHeight="1" x14ac:dyDescent="0.25">
      <c r="A9" s="162" t="s">
        <v>155</v>
      </c>
      <c r="B9" s="161" t="s">
        <v>156</v>
      </c>
      <c r="C9" s="159" t="s">
        <v>134</v>
      </c>
      <c r="D9" s="160"/>
      <c r="E9" s="172"/>
      <c r="F9" s="67" t="s">
        <v>137</v>
      </c>
      <c r="G9" s="72"/>
      <c r="H9" s="70" t="s">
        <v>138</v>
      </c>
      <c r="I9" s="70" t="s">
        <v>139</v>
      </c>
      <c r="J9" s="175"/>
      <c r="K9" s="175"/>
      <c r="L9" s="70" t="s">
        <v>139</v>
      </c>
      <c r="M9" s="71" t="s">
        <v>145</v>
      </c>
      <c r="N9" s="71" t="s">
        <v>140</v>
      </c>
      <c r="O9" s="71" t="s">
        <v>139</v>
      </c>
      <c r="P9" s="71" t="s">
        <v>142</v>
      </c>
      <c r="Q9" s="71" t="s">
        <v>140</v>
      </c>
      <c r="R9" s="71" t="s">
        <v>142</v>
      </c>
      <c r="S9" s="70" t="s">
        <v>141</v>
      </c>
      <c r="T9" s="70" t="s">
        <v>144</v>
      </c>
      <c r="U9" s="158">
        <v>3</v>
      </c>
      <c r="V9" s="70" t="s">
        <v>144</v>
      </c>
      <c r="W9" s="70" t="s">
        <v>144</v>
      </c>
      <c r="X9" s="158">
        <v>3</v>
      </c>
      <c r="Y9" s="70" t="s">
        <v>144</v>
      </c>
      <c r="Z9" s="70" t="s">
        <v>144</v>
      </c>
      <c r="AA9" s="158">
        <v>3</v>
      </c>
      <c r="AB9" s="70" t="s">
        <v>141</v>
      </c>
      <c r="AC9" s="70" t="s">
        <v>144</v>
      </c>
      <c r="AD9" s="158">
        <v>3</v>
      </c>
      <c r="AE9" s="70" t="s">
        <v>144</v>
      </c>
      <c r="AF9" s="70" t="s">
        <v>144</v>
      </c>
      <c r="AG9" s="158">
        <v>3</v>
      </c>
      <c r="AH9" s="70" t="s">
        <v>144</v>
      </c>
      <c r="AI9" s="70" t="s">
        <v>144</v>
      </c>
      <c r="AJ9" s="158">
        <v>3</v>
      </c>
      <c r="AK9" s="70" t="s">
        <v>141</v>
      </c>
      <c r="AL9" s="70" t="s">
        <v>144</v>
      </c>
      <c r="AM9" s="158">
        <v>3</v>
      </c>
      <c r="AN9" s="70" t="s">
        <v>141</v>
      </c>
      <c r="AO9" s="70" t="s">
        <v>144</v>
      </c>
      <c r="AP9" s="158">
        <v>3</v>
      </c>
      <c r="AQ9" s="70" t="s">
        <v>141</v>
      </c>
      <c r="AR9" s="70" t="s">
        <v>141</v>
      </c>
      <c r="AS9" s="158">
        <v>5</v>
      </c>
      <c r="AT9" s="70" t="s">
        <v>141</v>
      </c>
      <c r="AU9" s="70" t="s">
        <v>141</v>
      </c>
      <c r="AV9" s="158">
        <v>5</v>
      </c>
      <c r="AW9" s="70" t="s">
        <v>145</v>
      </c>
      <c r="AX9" s="70" t="s">
        <v>145</v>
      </c>
      <c r="AY9" s="158">
        <v>1</v>
      </c>
      <c r="AZ9" s="70" t="s">
        <v>142</v>
      </c>
      <c r="BA9" s="70" t="s">
        <v>142</v>
      </c>
      <c r="BB9" s="70" t="s">
        <v>143</v>
      </c>
      <c r="BC9" s="70" t="s">
        <v>143</v>
      </c>
      <c r="BD9" s="157">
        <v>5</v>
      </c>
      <c r="BE9" s="157">
        <v>6</v>
      </c>
      <c r="BF9" s="157">
        <v>7</v>
      </c>
      <c r="BG9" s="157">
        <v>8</v>
      </c>
      <c r="BH9" s="157">
        <v>1</v>
      </c>
      <c r="BI9" s="157">
        <v>2</v>
      </c>
      <c r="BJ9" s="157">
        <v>11</v>
      </c>
      <c r="BK9" s="157">
        <v>10</v>
      </c>
      <c r="BL9" s="157">
        <v>4</v>
      </c>
      <c r="BM9" s="157">
        <v>9</v>
      </c>
      <c r="BN9" s="157">
        <v>3</v>
      </c>
      <c r="BO9" s="70" t="s">
        <v>144</v>
      </c>
      <c r="BP9" s="70" t="s">
        <v>144</v>
      </c>
      <c r="BQ9" s="70" t="s">
        <v>145</v>
      </c>
      <c r="BR9" s="70" t="s">
        <v>141</v>
      </c>
      <c r="BS9" s="70" t="s">
        <v>142</v>
      </c>
      <c r="BT9" s="70" t="s">
        <v>144</v>
      </c>
      <c r="BU9" s="156" t="s">
        <v>314</v>
      </c>
      <c r="BW9" s="68"/>
    </row>
    <row r="10" spans="1:76" s="67" customFormat="1" ht="22.15" customHeight="1" x14ac:dyDescent="0.25">
      <c r="A10" s="162" t="s">
        <v>157</v>
      </c>
      <c r="B10" s="161" t="s">
        <v>158</v>
      </c>
      <c r="C10" s="159" t="s">
        <v>134</v>
      </c>
      <c r="D10" s="160" t="s">
        <v>134</v>
      </c>
      <c r="E10" s="173"/>
      <c r="F10" s="67" t="s">
        <v>137</v>
      </c>
      <c r="G10" s="72"/>
      <c r="H10" s="70" t="s">
        <v>138</v>
      </c>
      <c r="I10" s="70" t="s">
        <v>145</v>
      </c>
      <c r="J10" s="175"/>
      <c r="K10" s="177" t="s">
        <v>315</v>
      </c>
      <c r="L10" s="70" t="s">
        <v>139</v>
      </c>
      <c r="M10" s="71" t="s">
        <v>144</v>
      </c>
      <c r="N10" s="71" t="s">
        <v>139</v>
      </c>
      <c r="O10" s="71" t="s">
        <v>139</v>
      </c>
      <c r="P10" s="71" t="s">
        <v>142</v>
      </c>
      <c r="Q10" s="71" t="s">
        <v>139</v>
      </c>
      <c r="R10" s="71" t="s">
        <v>141</v>
      </c>
      <c r="S10" s="70" t="s">
        <v>143</v>
      </c>
      <c r="T10" s="70" t="s">
        <v>143</v>
      </c>
      <c r="U10" s="158">
        <v>8</v>
      </c>
      <c r="V10" s="70" t="s">
        <v>141</v>
      </c>
      <c r="W10" s="70" t="s">
        <v>141</v>
      </c>
      <c r="X10" s="158">
        <v>5</v>
      </c>
      <c r="Y10" s="70" t="s">
        <v>144</v>
      </c>
      <c r="Z10" s="70" t="s">
        <v>144</v>
      </c>
      <c r="AA10" s="158">
        <v>3</v>
      </c>
      <c r="AB10" s="70" t="s">
        <v>141</v>
      </c>
      <c r="AC10" s="70" t="s">
        <v>141</v>
      </c>
      <c r="AD10" s="158">
        <v>5</v>
      </c>
      <c r="AE10" s="70" t="s">
        <v>144</v>
      </c>
      <c r="AF10" s="70" t="s">
        <v>144</v>
      </c>
      <c r="AG10" s="158">
        <v>3</v>
      </c>
      <c r="AH10" s="70" t="s">
        <v>144</v>
      </c>
      <c r="AI10" s="70" t="s">
        <v>144</v>
      </c>
      <c r="AJ10" s="158">
        <v>3</v>
      </c>
      <c r="AK10" s="70" t="s">
        <v>144</v>
      </c>
      <c r="AL10" s="70" t="s">
        <v>144</v>
      </c>
      <c r="AM10" s="158">
        <v>3</v>
      </c>
      <c r="AN10" s="70" t="s">
        <v>144</v>
      </c>
      <c r="AO10" s="70" t="s">
        <v>144</v>
      </c>
      <c r="AP10" s="158">
        <v>3</v>
      </c>
      <c r="AQ10" s="70" t="s">
        <v>141</v>
      </c>
      <c r="AR10" s="70" t="s">
        <v>141</v>
      </c>
      <c r="AS10" s="158">
        <v>5</v>
      </c>
      <c r="AT10" s="70" t="s">
        <v>144</v>
      </c>
      <c r="AU10" s="70" t="s">
        <v>144</v>
      </c>
      <c r="AV10" s="158">
        <v>3</v>
      </c>
      <c r="AW10" s="70" t="s">
        <v>145</v>
      </c>
      <c r="AX10" s="70" t="s">
        <v>145</v>
      </c>
      <c r="AY10" s="158">
        <v>1</v>
      </c>
      <c r="AZ10" s="70" t="s">
        <v>143</v>
      </c>
      <c r="BA10" s="70" t="s">
        <v>142</v>
      </c>
      <c r="BB10" s="70" t="s">
        <v>142</v>
      </c>
      <c r="BC10" s="70" t="s">
        <v>142</v>
      </c>
      <c r="BD10" s="157">
        <v>11</v>
      </c>
      <c r="BE10" s="157">
        <v>7</v>
      </c>
      <c r="BF10" s="157">
        <v>2</v>
      </c>
      <c r="BG10" s="157">
        <v>8</v>
      </c>
      <c r="BH10" s="157">
        <v>6</v>
      </c>
      <c r="BI10" s="157">
        <v>1</v>
      </c>
      <c r="BJ10" s="157">
        <v>10</v>
      </c>
      <c r="BK10" s="157">
        <v>5</v>
      </c>
      <c r="BL10" s="157">
        <v>9</v>
      </c>
      <c r="BM10" s="157">
        <v>3</v>
      </c>
      <c r="BN10" s="157">
        <v>4</v>
      </c>
      <c r="BO10" s="70" t="s">
        <v>144</v>
      </c>
      <c r="BP10" s="70" t="s">
        <v>144</v>
      </c>
      <c r="BQ10" s="70" t="s">
        <v>145</v>
      </c>
      <c r="BR10" s="70" t="s">
        <v>141</v>
      </c>
      <c r="BS10" s="70" t="s">
        <v>142</v>
      </c>
      <c r="BT10" s="70" t="s">
        <v>143</v>
      </c>
      <c r="BU10" s="156"/>
      <c r="BW10" s="68"/>
    </row>
    <row r="11" spans="1:76" s="67" customFormat="1" ht="22.15" customHeight="1" x14ac:dyDescent="0.25">
      <c r="A11" s="162" t="s">
        <v>159</v>
      </c>
      <c r="B11" s="161" t="s">
        <v>160</v>
      </c>
      <c r="C11" s="159"/>
      <c r="D11" s="160"/>
      <c r="E11" s="172"/>
      <c r="F11" s="67" t="s">
        <v>137</v>
      </c>
      <c r="G11" s="72"/>
      <c r="H11" s="70" t="s">
        <v>138</v>
      </c>
      <c r="I11" s="70" t="s">
        <v>139</v>
      </c>
      <c r="J11" s="175"/>
      <c r="K11" s="175"/>
      <c r="L11" s="70" t="s">
        <v>152</v>
      </c>
      <c r="M11" s="71" t="s">
        <v>139</v>
      </c>
      <c r="N11" s="71" t="s">
        <v>140</v>
      </c>
      <c r="O11" s="71" t="s">
        <v>140</v>
      </c>
      <c r="P11" s="71" t="s">
        <v>142</v>
      </c>
      <c r="Q11" s="71" t="s">
        <v>140</v>
      </c>
      <c r="R11" s="71" t="s">
        <v>141</v>
      </c>
      <c r="S11" s="70" t="s">
        <v>141</v>
      </c>
      <c r="T11" s="70" t="s">
        <v>141</v>
      </c>
      <c r="U11" s="158">
        <v>5</v>
      </c>
      <c r="V11" s="70" t="s">
        <v>141</v>
      </c>
      <c r="W11" s="70" t="s">
        <v>141</v>
      </c>
      <c r="X11" s="158">
        <v>5</v>
      </c>
      <c r="Y11" s="70" t="s">
        <v>144</v>
      </c>
      <c r="Z11" s="70" t="s">
        <v>144</v>
      </c>
      <c r="AA11" s="158">
        <v>3</v>
      </c>
      <c r="AB11" s="70" t="s">
        <v>141</v>
      </c>
      <c r="AC11" s="70" t="s">
        <v>144</v>
      </c>
      <c r="AD11" s="158">
        <v>3</v>
      </c>
      <c r="AE11" s="70" t="s">
        <v>144</v>
      </c>
      <c r="AF11" s="70" t="s">
        <v>144</v>
      </c>
      <c r="AG11" s="158">
        <v>3</v>
      </c>
      <c r="AH11" s="70" t="s">
        <v>144</v>
      </c>
      <c r="AI11" s="70" t="s">
        <v>144</v>
      </c>
      <c r="AJ11" s="158">
        <v>3</v>
      </c>
      <c r="AK11" s="70" t="s">
        <v>141</v>
      </c>
      <c r="AL11" s="70" t="s">
        <v>141</v>
      </c>
      <c r="AM11" s="158">
        <v>5</v>
      </c>
      <c r="AN11" s="70" t="s">
        <v>141</v>
      </c>
      <c r="AO11" s="70" t="s">
        <v>141</v>
      </c>
      <c r="AP11" s="158">
        <v>5</v>
      </c>
      <c r="AQ11" s="70" t="s">
        <v>141</v>
      </c>
      <c r="AR11" s="70" t="s">
        <v>141</v>
      </c>
      <c r="AS11" s="158">
        <v>5</v>
      </c>
      <c r="AT11" s="70" t="s">
        <v>141</v>
      </c>
      <c r="AU11" s="70" t="s">
        <v>141</v>
      </c>
      <c r="AV11" s="158">
        <v>5</v>
      </c>
      <c r="AW11" s="70" t="s">
        <v>145</v>
      </c>
      <c r="AX11" s="70" t="s">
        <v>145</v>
      </c>
      <c r="AY11" s="158">
        <v>1</v>
      </c>
      <c r="AZ11" s="70" t="s">
        <v>141</v>
      </c>
      <c r="BA11" s="70" t="s">
        <v>141</v>
      </c>
      <c r="BB11" s="70" t="s">
        <v>141</v>
      </c>
      <c r="BC11" s="70" t="s">
        <v>143</v>
      </c>
      <c r="BD11" s="157">
        <v>10</v>
      </c>
      <c r="BE11" s="157">
        <v>5</v>
      </c>
      <c r="BF11" s="157">
        <v>6</v>
      </c>
      <c r="BG11" s="157">
        <v>4</v>
      </c>
      <c r="BH11" s="157">
        <v>1</v>
      </c>
      <c r="BI11" s="157">
        <v>2</v>
      </c>
      <c r="BJ11" s="157">
        <v>11</v>
      </c>
      <c r="BK11" s="157">
        <v>8</v>
      </c>
      <c r="BL11" s="157">
        <v>9</v>
      </c>
      <c r="BM11" s="157">
        <v>7</v>
      </c>
      <c r="BN11" s="157">
        <v>3</v>
      </c>
      <c r="BO11" s="70" t="s">
        <v>144</v>
      </c>
      <c r="BP11" s="70" t="s">
        <v>144</v>
      </c>
      <c r="BQ11" s="70" t="s">
        <v>145</v>
      </c>
      <c r="BR11" s="70" t="s">
        <v>141</v>
      </c>
      <c r="BS11" s="70" t="s">
        <v>142</v>
      </c>
      <c r="BT11" s="70" t="s">
        <v>144</v>
      </c>
      <c r="BU11" s="156"/>
      <c r="BW11" s="68"/>
    </row>
    <row r="12" spans="1:76" s="67" customFormat="1" ht="22.15" customHeight="1" x14ac:dyDescent="0.25">
      <c r="A12" s="162" t="s">
        <v>316</v>
      </c>
      <c r="B12" s="161" t="s">
        <v>162</v>
      </c>
      <c r="C12" s="159" t="s">
        <v>134</v>
      </c>
      <c r="D12" s="160"/>
      <c r="E12" s="172"/>
      <c r="F12" s="67" t="s">
        <v>137</v>
      </c>
      <c r="G12" s="72"/>
      <c r="H12" s="70" t="s">
        <v>138</v>
      </c>
      <c r="I12" s="70" t="s">
        <v>145</v>
      </c>
      <c r="J12" s="175"/>
      <c r="K12" s="177" t="s">
        <v>315</v>
      </c>
      <c r="L12" s="70" t="s">
        <v>139</v>
      </c>
      <c r="M12" s="71" t="s">
        <v>144</v>
      </c>
      <c r="N12" s="71" t="s">
        <v>140</v>
      </c>
      <c r="O12" s="71" t="s">
        <v>144</v>
      </c>
      <c r="P12" s="71" t="s">
        <v>142</v>
      </c>
      <c r="Q12" s="71" t="s">
        <v>140</v>
      </c>
      <c r="R12" s="71" t="s">
        <v>141</v>
      </c>
      <c r="S12" s="70" t="s">
        <v>144</v>
      </c>
      <c r="T12" s="70" t="s">
        <v>144</v>
      </c>
      <c r="U12" s="158">
        <v>3</v>
      </c>
      <c r="V12" s="70" t="s">
        <v>144</v>
      </c>
      <c r="W12" s="70" t="s">
        <v>144</v>
      </c>
      <c r="X12" s="158">
        <v>3</v>
      </c>
      <c r="Y12" s="70" t="s">
        <v>144</v>
      </c>
      <c r="Z12" s="70" t="s">
        <v>144</v>
      </c>
      <c r="AA12" s="158">
        <v>3</v>
      </c>
      <c r="AB12" s="70" t="s">
        <v>141</v>
      </c>
      <c r="AC12" s="70" t="s">
        <v>144</v>
      </c>
      <c r="AD12" s="158">
        <v>3</v>
      </c>
      <c r="AE12" s="70" t="s">
        <v>144</v>
      </c>
      <c r="AF12" s="70" t="s">
        <v>144</v>
      </c>
      <c r="AG12" s="158">
        <v>3</v>
      </c>
      <c r="AH12" s="70" t="s">
        <v>144</v>
      </c>
      <c r="AI12" s="70" t="s">
        <v>144</v>
      </c>
      <c r="AJ12" s="158">
        <v>3</v>
      </c>
      <c r="AK12" s="70" t="s">
        <v>141</v>
      </c>
      <c r="AL12" s="70" t="s">
        <v>141</v>
      </c>
      <c r="AM12" s="158">
        <v>5</v>
      </c>
      <c r="AN12" s="70" t="s">
        <v>144</v>
      </c>
      <c r="AO12" s="70" t="s">
        <v>144</v>
      </c>
      <c r="AP12" s="158">
        <v>3</v>
      </c>
      <c r="AQ12" s="70" t="s">
        <v>141</v>
      </c>
      <c r="AR12" s="70" t="s">
        <v>141</v>
      </c>
      <c r="AS12" s="158">
        <v>5</v>
      </c>
      <c r="AT12" s="70" t="s">
        <v>141</v>
      </c>
      <c r="AU12" s="70" t="s">
        <v>141</v>
      </c>
      <c r="AV12" s="158">
        <v>5</v>
      </c>
      <c r="AW12" s="70" t="s">
        <v>145</v>
      </c>
      <c r="AX12" s="70" t="s">
        <v>145</v>
      </c>
      <c r="AY12" s="158">
        <v>1</v>
      </c>
      <c r="AZ12" s="70" t="s">
        <v>143</v>
      </c>
      <c r="BA12" s="70" t="s">
        <v>141</v>
      </c>
      <c r="BB12" s="70" t="s">
        <v>143</v>
      </c>
      <c r="BC12" s="70" t="s">
        <v>143</v>
      </c>
      <c r="BD12" s="157">
        <v>9</v>
      </c>
      <c r="BE12" s="157">
        <v>5</v>
      </c>
      <c r="BF12" s="157">
        <v>2</v>
      </c>
      <c r="BG12" s="157">
        <v>8</v>
      </c>
      <c r="BH12" s="157">
        <v>1</v>
      </c>
      <c r="BI12" s="157">
        <v>7</v>
      </c>
      <c r="BJ12" s="157">
        <v>11</v>
      </c>
      <c r="BK12" s="157">
        <v>6</v>
      </c>
      <c r="BL12" s="157">
        <v>10</v>
      </c>
      <c r="BM12" s="157">
        <v>4</v>
      </c>
      <c r="BN12" s="157">
        <v>3</v>
      </c>
      <c r="BO12" s="70" t="s">
        <v>144</v>
      </c>
      <c r="BP12" s="70" t="s">
        <v>145</v>
      </c>
      <c r="BQ12" s="70" t="s">
        <v>145</v>
      </c>
      <c r="BR12" s="70" t="s">
        <v>141</v>
      </c>
      <c r="BS12" s="70" t="s">
        <v>142</v>
      </c>
      <c r="BT12" s="70" t="s">
        <v>144</v>
      </c>
      <c r="BU12" s="156"/>
      <c r="BW12" s="68"/>
    </row>
    <row r="13" spans="1:76" s="67" customFormat="1" ht="22.15" customHeight="1" x14ac:dyDescent="0.25">
      <c r="A13" s="162" t="s">
        <v>163</v>
      </c>
      <c r="B13" s="161" t="s">
        <v>164</v>
      </c>
      <c r="C13" s="159"/>
      <c r="D13" s="160" t="s">
        <v>134</v>
      </c>
      <c r="E13" s="172"/>
      <c r="F13" s="67" t="s">
        <v>137</v>
      </c>
      <c r="G13" s="72"/>
      <c r="H13" s="70" t="s">
        <v>138</v>
      </c>
      <c r="I13" s="70" t="s">
        <v>139</v>
      </c>
      <c r="J13" s="175"/>
      <c r="K13" s="175"/>
      <c r="L13" s="70" t="s">
        <v>140</v>
      </c>
      <c r="M13" s="71" t="s">
        <v>139</v>
      </c>
      <c r="N13" s="71" t="s">
        <v>140</v>
      </c>
      <c r="O13" s="71" t="s">
        <v>140</v>
      </c>
      <c r="P13" s="71" t="s">
        <v>143</v>
      </c>
      <c r="Q13" s="71" t="s">
        <v>140</v>
      </c>
      <c r="R13" s="71" t="s">
        <v>144</v>
      </c>
      <c r="S13" s="70" t="s">
        <v>143</v>
      </c>
      <c r="T13" s="70" t="s">
        <v>143</v>
      </c>
      <c r="U13" s="158">
        <v>8</v>
      </c>
      <c r="V13" s="70" t="s">
        <v>144</v>
      </c>
      <c r="W13" s="70" t="s">
        <v>144</v>
      </c>
      <c r="X13" s="158">
        <v>3</v>
      </c>
      <c r="Y13" s="70" t="s">
        <v>144</v>
      </c>
      <c r="Z13" s="70" t="s">
        <v>144</v>
      </c>
      <c r="AA13" s="158">
        <v>3</v>
      </c>
      <c r="AB13" s="70" t="s">
        <v>141</v>
      </c>
      <c r="AC13" s="70" t="s">
        <v>141</v>
      </c>
      <c r="AD13" s="158">
        <v>5</v>
      </c>
      <c r="AE13" s="70" t="s">
        <v>141</v>
      </c>
      <c r="AF13" s="70" t="s">
        <v>144</v>
      </c>
      <c r="AG13" s="158">
        <v>3</v>
      </c>
      <c r="AH13" s="70" t="s">
        <v>144</v>
      </c>
      <c r="AI13" s="70" t="s">
        <v>144</v>
      </c>
      <c r="AJ13" s="158">
        <v>3</v>
      </c>
      <c r="AK13" s="70" t="s">
        <v>144</v>
      </c>
      <c r="AL13" s="70" t="s">
        <v>144</v>
      </c>
      <c r="AM13" s="158">
        <v>3</v>
      </c>
      <c r="AN13" s="70" t="s">
        <v>144</v>
      </c>
      <c r="AO13" s="70" t="s">
        <v>144</v>
      </c>
      <c r="AP13" s="158">
        <v>3</v>
      </c>
      <c r="AQ13" s="70" t="s">
        <v>143</v>
      </c>
      <c r="AR13" s="70" t="s">
        <v>141</v>
      </c>
      <c r="AS13" s="158">
        <v>5</v>
      </c>
      <c r="AT13" s="70" t="s">
        <v>141</v>
      </c>
      <c r="AU13" s="70" t="s">
        <v>141</v>
      </c>
      <c r="AV13" s="158">
        <v>5</v>
      </c>
      <c r="AW13" s="70" t="s">
        <v>145</v>
      </c>
      <c r="AX13" s="70" t="s">
        <v>145</v>
      </c>
      <c r="AY13" s="158">
        <v>1</v>
      </c>
      <c r="AZ13" s="70" t="s">
        <v>142</v>
      </c>
      <c r="BA13" s="70" t="s">
        <v>142</v>
      </c>
      <c r="BB13" s="70" t="s">
        <v>142</v>
      </c>
      <c r="BC13" s="70" t="s">
        <v>143</v>
      </c>
      <c r="BD13" s="157">
        <v>11</v>
      </c>
      <c r="BE13" s="157">
        <v>8</v>
      </c>
      <c r="BF13" s="157">
        <v>4</v>
      </c>
      <c r="BG13" s="157">
        <v>7</v>
      </c>
      <c r="BH13" s="157">
        <v>9</v>
      </c>
      <c r="BI13" s="157">
        <v>1</v>
      </c>
      <c r="BJ13" s="157">
        <v>10</v>
      </c>
      <c r="BK13" s="157">
        <v>5</v>
      </c>
      <c r="BL13" s="157">
        <v>6</v>
      </c>
      <c r="BM13" s="157">
        <v>3</v>
      </c>
      <c r="BN13" s="157">
        <v>2</v>
      </c>
      <c r="BO13" s="70" t="s">
        <v>144</v>
      </c>
      <c r="BP13" s="70" t="s">
        <v>144</v>
      </c>
      <c r="BQ13" s="70" t="s">
        <v>145</v>
      </c>
      <c r="BR13" s="70" t="s">
        <v>141</v>
      </c>
      <c r="BS13" s="70" t="s">
        <v>142</v>
      </c>
      <c r="BT13" s="70" t="s">
        <v>144</v>
      </c>
      <c r="BU13" s="156" t="s">
        <v>317</v>
      </c>
      <c r="BW13" s="68"/>
    </row>
    <row r="14" spans="1:76" s="67" customFormat="1" ht="22.15" customHeight="1" x14ac:dyDescent="0.25">
      <c r="A14" s="162" t="s">
        <v>165</v>
      </c>
      <c r="B14" s="161" t="s">
        <v>166</v>
      </c>
      <c r="C14" s="159"/>
      <c r="D14" s="160"/>
      <c r="E14" s="172"/>
      <c r="F14" s="67" t="s">
        <v>137</v>
      </c>
      <c r="G14" s="72"/>
      <c r="H14" s="70" t="s">
        <v>138</v>
      </c>
      <c r="I14" s="70" t="s">
        <v>139</v>
      </c>
      <c r="J14" s="175"/>
      <c r="K14" s="175"/>
      <c r="L14" s="70" t="s">
        <v>152</v>
      </c>
      <c r="M14" s="71" t="s">
        <v>152</v>
      </c>
      <c r="N14" s="71" t="s">
        <v>140</v>
      </c>
      <c r="O14" s="71" t="s">
        <v>152</v>
      </c>
      <c r="P14" s="71" t="s">
        <v>141</v>
      </c>
      <c r="Q14" s="71" t="s">
        <v>140</v>
      </c>
      <c r="R14" s="71" t="s">
        <v>144</v>
      </c>
      <c r="S14" s="70" t="s">
        <v>144</v>
      </c>
      <c r="T14" s="70" t="s">
        <v>144</v>
      </c>
      <c r="U14" s="158">
        <v>3</v>
      </c>
      <c r="V14" s="70" t="s">
        <v>144</v>
      </c>
      <c r="W14" s="70" t="s">
        <v>144</v>
      </c>
      <c r="X14" s="158">
        <v>3</v>
      </c>
      <c r="Y14" s="70" t="s">
        <v>144</v>
      </c>
      <c r="Z14" s="70" t="s">
        <v>144</v>
      </c>
      <c r="AA14" s="158">
        <v>3</v>
      </c>
      <c r="AB14" s="70" t="s">
        <v>144</v>
      </c>
      <c r="AC14" s="70" t="s">
        <v>144</v>
      </c>
      <c r="AD14" s="158">
        <v>3</v>
      </c>
      <c r="AE14" s="70" t="s">
        <v>144</v>
      </c>
      <c r="AF14" s="70" t="s">
        <v>144</v>
      </c>
      <c r="AG14" s="158">
        <v>3</v>
      </c>
      <c r="AH14" s="70" t="s">
        <v>144</v>
      </c>
      <c r="AI14" s="70" t="s">
        <v>144</v>
      </c>
      <c r="AJ14" s="158">
        <v>3</v>
      </c>
      <c r="AK14" s="70" t="s">
        <v>144</v>
      </c>
      <c r="AL14" s="70" t="s">
        <v>144</v>
      </c>
      <c r="AM14" s="158">
        <v>3</v>
      </c>
      <c r="AN14" s="70" t="s">
        <v>144</v>
      </c>
      <c r="AO14" s="70" t="s">
        <v>144</v>
      </c>
      <c r="AP14" s="158">
        <v>3</v>
      </c>
      <c r="AQ14" s="70" t="s">
        <v>144</v>
      </c>
      <c r="AR14" s="70" t="s">
        <v>144</v>
      </c>
      <c r="AS14" s="158">
        <v>3</v>
      </c>
      <c r="AT14" s="70" t="s">
        <v>144</v>
      </c>
      <c r="AU14" s="70" t="s">
        <v>144</v>
      </c>
      <c r="AV14" s="158">
        <v>3</v>
      </c>
      <c r="AW14" s="70" t="s">
        <v>145</v>
      </c>
      <c r="AX14" s="70" t="s">
        <v>145</v>
      </c>
      <c r="AY14" s="158">
        <v>1</v>
      </c>
      <c r="AZ14" s="70" t="s">
        <v>143</v>
      </c>
      <c r="BA14" s="70" t="s">
        <v>142</v>
      </c>
      <c r="BB14" s="70" t="s">
        <v>143</v>
      </c>
      <c r="BC14" s="70" t="s">
        <v>143</v>
      </c>
      <c r="BD14" s="157">
        <v>8</v>
      </c>
      <c r="BE14" s="157">
        <v>10</v>
      </c>
      <c r="BF14" s="157">
        <v>1</v>
      </c>
      <c r="BG14" s="157">
        <v>7</v>
      </c>
      <c r="BH14" s="157">
        <v>11</v>
      </c>
      <c r="BI14" s="157">
        <v>2</v>
      </c>
      <c r="BJ14" s="157">
        <v>9</v>
      </c>
      <c r="BK14" s="157">
        <v>5</v>
      </c>
      <c r="BL14" s="157">
        <v>6</v>
      </c>
      <c r="BM14" s="157">
        <v>3</v>
      </c>
      <c r="BN14" s="157">
        <v>4</v>
      </c>
      <c r="BO14" s="70" t="s">
        <v>144</v>
      </c>
      <c r="BP14" s="70" t="s">
        <v>144</v>
      </c>
      <c r="BQ14" s="70" t="s">
        <v>145</v>
      </c>
      <c r="BR14" s="70" t="s">
        <v>141</v>
      </c>
      <c r="BS14" s="70" t="s">
        <v>142</v>
      </c>
      <c r="BT14" s="70" t="s">
        <v>144</v>
      </c>
      <c r="BU14" s="156" t="s">
        <v>318</v>
      </c>
      <c r="BW14" s="68"/>
    </row>
    <row r="15" spans="1:76" s="67" customFormat="1" ht="22.15" customHeight="1" x14ac:dyDescent="0.25">
      <c r="A15" s="162" t="s">
        <v>167</v>
      </c>
      <c r="B15" s="161" t="s">
        <v>168</v>
      </c>
      <c r="C15" s="159"/>
      <c r="D15" s="160"/>
      <c r="E15" s="172"/>
      <c r="F15" s="67" t="s">
        <v>137</v>
      </c>
      <c r="G15" s="72"/>
      <c r="H15" s="70" t="s">
        <v>138</v>
      </c>
      <c r="I15" s="70" t="s">
        <v>139</v>
      </c>
      <c r="J15" s="175"/>
      <c r="K15" s="175"/>
      <c r="L15" s="70" t="s">
        <v>152</v>
      </c>
      <c r="M15" s="71" t="s">
        <v>139</v>
      </c>
      <c r="N15" s="71" t="s">
        <v>140</v>
      </c>
      <c r="O15" s="71" t="s">
        <v>139</v>
      </c>
      <c r="P15" s="71" t="s">
        <v>143</v>
      </c>
      <c r="Q15" s="71" t="s">
        <v>140</v>
      </c>
      <c r="R15" s="71" t="s">
        <v>144</v>
      </c>
      <c r="S15" s="70" t="s">
        <v>141</v>
      </c>
      <c r="T15" s="70" t="s">
        <v>141</v>
      </c>
      <c r="U15" s="158">
        <v>5</v>
      </c>
      <c r="V15" s="70" t="s">
        <v>141</v>
      </c>
      <c r="W15" s="70" t="s">
        <v>144</v>
      </c>
      <c r="X15" s="158">
        <v>3</v>
      </c>
      <c r="Y15" s="70" t="s">
        <v>144</v>
      </c>
      <c r="Z15" s="70" t="s">
        <v>144</v>
      </c>
      <c r="AA15" s="158">
        <v>3</v>
      </c>
      <c r="AB15" s="70" t="s">
        <v>141</v>
      </c>
      <c r="AC15" s="70" t="s">
        <v>144</v>
      </c>
      <c r="AD15" s="158">
        <v>3</v>
      </c>
      <c r="AE15" s="70" t="s">
        <v>144</v>
      </c>
      <c r="AF15" s="70" t="s">
        <v>144</v>
      </c>
      <c r="AG15" s="158">
        <v>3</v>
      </c>
      <c r="AH15" s="70" t="s">
        <v>144</v>
      </c>
      <c r="AI15" s="70" t="s">
        <v>144</v>
      </c>
      <c r="AJ15" s="158">
        <v>3</v>
      </c>
      <c r="AK15" s="70" t="s">
        <v>141</v>
      </c>
      <c r="AL15" s="70" t="s">
        <v>141</v>
      </c>
      <c r="AM15" s="158">
        <v>5</v>
      </c>
      <c r="AN15" s="70" t="s">
        <v>141</v>
      </c>
      <c r="AO15" s="70" t="s">
        <v>144</v>
      </c>
      <c r="AP15" s="158">
        <v>3</v>
      </c>
      <c r="AQ15" s="70" t="s">
        <v>141</v>
      </c>
      <c r="AR15" s="70" t="s">
        <v>141</v>
      </c>
      <c r="AS15" s="158">
        <v>5</v>
      </c>
      <c r="AT15" s="70" t="s">
        <v>141</v>
      </c>
      <c r="AU15" s="70" t="s">
        <v>141</v>
      </c>
      <c r="AV15" s="158">
        <v>5</v>
      </c>
      <c r="AW15" s="70" t="s">
        <v>145</v>
      </c>
      <c r="AX15" s="70" t="s">
        <v>145</v>
      </c>
      <c r="AY15" s="158">
        <v>1</v>
      </c>
      <c r="AZ15" s="70" t="s">
        <v>143</v>
      </c>
      <c r="BA15" s="70" t="s">
        <v>142</v>
      </c>
      <c r="BB15" s="70" t="s">
        <v>143</v>
      </c>
      <c r="BC15" s="70" t="s">
        <v>143</v>
      </c>
      <c r="BD15" s="157">
        <v>8</v>
      </c>
      <c r="BE15" s="157">
        <v>4</v>
      </c>
      <c r="BF15" s="157">
        <v>4</v>
      </c>
      <c r="BG15" s="157">
        <v>5</v>
      </c>
      <c r="BH15" s="157">
        <v>1</v>
      </c>
      <c r="BI15" s="157">
        <v>2</v>
      </c>
      <c r="BJ15" s="157">
        <v>10</v>
      </c>
      <c r="BK15" s="157">
        <v>9</v>
      </c>
      <c r="BL15" s="157">
        <v>11</v>
      </c>
      <c r="BM15" s="157">
        <v>7</v>
      </c>
      <c r="BN15" s="157">
        <v>3</v>
      </c>
      <c r="BO15" s="70" t="s">
        <v>144</v>
      </c>
      <c r="BP15" s="70" t="s">
        <v>144</v>
      </c>
      <c r="BQ15" s="70" t="s">
        <v>145</v>
      </c>
      <c r="BR15" s="70" t="s">
        <v>141</v>
      </c>
      <c r="BS15" s="70" t="s">
        <v>142</v>
      </c>
      <c r="BT15" s="70" t="s">
        <v>144</v>
      </c>
      <c r="BU15" s="156"/>
      <c r="BW15" s="68"/>
    </row>
    <row r="16" spans="1:76" s="67" customFormat="1" ht="22.15" customHeight="1" x14ac:dyDescent="0.25">
      <c r="A16" s="162" t="s">
        <v>169</v>
      </c>
      <c r="B16" s="161" t="s">
        <v>170</v>
      </c>
      <c r="C16" s="159" t="s">
        <v>134</v>
      </c>
      <c r="D16" s="160"/>
      <c r="E16" s="172"/>
      <c r="F16" s="67" t="s">
        <v>137</v>
      </c>
      <c r="G16" s="72"/>
      <c r="H16" s="70" t="s">
        <v>138</v>
      </c>
      <c r="I16" s="70" t="s">
        <v>139</v>
      </c>
      <c r="J16" s="175"/>
      <c r="K16" s="175"/>
      <c r="L16" s="70" t="s">
        <v>139</v>
      </c>
      <c r="M16" s="71" t="s">
        <v>141</v>
      </c>
      <c r="N16" s="71" t="s">
        <v>140</v>
      </c>
      <c r="O16" s="71" t="s">
        <v>139</v>
      </c>
      <c r="P16" s="71" t="s">
        <v>142</v>
      </c>
      <c r="Q16" s="71" t="s">
        <v>140</v>
      </c>
      <c r="R16" s="71" t="s">
        <v>141</v>
      </c>
      <c r="S16" s="70" t="s">
        <v>141</v>
      </c>
      <c r="T16" s="70" t="s">
        <v>141</v>
      </c>
      <c r="U16" s="158">
        <v>5</v>
      </c>
      <c r="V16" s="70" t="s">
        <v>144</v>
      </c>
      <c r="W16" s="70" t="s">
        <v>144</v>
      </c>
      <c r="X16" s="158">
        <v>3</v>
      </c>
      <c r="Y16" s="70" t="s">
        <v>144</v>
      </c>
      <c r="Z16" s="70" t="s">
        <v>144</v>
      </c>
      <c r="AA16" s="158">
        <v>3</v>
      </c>
      <c r="AB16" s="70" t="s">
        <v>141</v>
      </c>
      <c r="AC16" s="70" t="s">
        <v>141</v>
      </c>
      <c r="AD16" s="158">
        <v>5</v>
      </c>
      <c r="AE16" s="70" t="s">
        <v>144</v>
      </c>
      <c r="AF16" s="70" t="s">
        <v>144</v>
      </c>
      <c r="AG16" s="158">
        <v>3</v>
      </c>
      <c r="AH16" s="70" t="s">
        <v>144</v>
      </c>
      <c r="AI16" s="70" t="s">
        <v>144</v>
      </c>
      <c r="AJ16" s="158">
        <v>3</v>
      </c>
      <c r="AK16" s="70" t="s">
        <v>141</v>
      </c>
      <c r="AL16" s="70" t="s">
        <v>141</v>
      </c>
      <c r="AM16" s="158">
        <v>5</v>
      </c>
      <c r="AN16" s="70" t="s">
        <v>141</v>
      </c>
      <c r="AO16" s="70" t="s">
        <v>141</v>
      </c>
      <c r="AP16" s="158">
        <v>5</v>
      </c>
      <c r="AQ16" s="70" t="s">
        <v>141</v>
      </c>
      <c r="AR16" s="70" t="s">
        <v>141</v>
      </c>
      <c r="AS16" s="158">
        <v>5</v>
      </c>
      <c r="AT16" s="70" t="s">
        <v>141</v>
      </c>
      <c r="AU16" s="70" t="s">
        <v>141</v>
      </c>
      <c r="AV16" s="158">
        <v>5</v>
      </c>
      <c r="AW16" s="70" t="s">
        <v>145</v>
      </c>
      <c r="AX16" s="70" t="s">
        <v>145</v>
      </c>
      <c r="AY16" s="158">
        <v>1</v>
      </c>
      <c r="AZ16" s="70" t="s">
        <v>143</v>
      </c>
      <c r="BA16" s="70" t="s">
        <v>141</v>
      </c>
      <c r="BB16" s="70" t="s">
        <v>143</v>
      </c>
      <c r="BC16" s="70" t="s">
        <v>143</v>
      </c>
      <c r="BD16" s="157">
        <v>9</v>
      </c>
      <c r="BE16" s="157">
        <v>5</v>
      </c>
      <c r="BF16" s="157">
        <v>2</v>
      </c>
      <c r="BG16" s="157">
        <v>8</v>
      </c>
      <c r="BH16" s="157">
        <v>1</v>
      </c>
      <c r="BI16" s="157">
        <v>6</v>
      </c>
      <c r="BJ16" s="157">
        <v>11</v>
      </c>
      <c r="BK16" s="157">
        <v>7</v>
      </c>
      <c r="BL16" s="157">
        <v>10</v>
      </c>
      <c r="BM16" s="157">
        <v>4</v>
      </c>
      <c r="BN16" s="157">
        <v>3</v>
      </c>
      <c r="BO16" s="70" t="s">
        <v>144</v>
      </c>
      <c r="BP16" s="70" t="s">
        <v>144</v>
      </c>
      <c r="BQ16" s="70" t="s">
        <v>145</v>
      </c>
      <c r="BR16" s="70" t="s">
        <v>141</v>
      </c>
      <c r="BS16" s="70" t="s">
        <v>142</v>
      </c>
      <c r="BT16" s="70" t="s">
        <v>144</v>
      </c>
      <c r="BU16" s="156"/>
      <c r="BW16" s="68"/>
    </row>
    <row r="17" spans="1:75" s="67" customFormat="1" ht="22.15" customHeight="1" x14ac:dyDescent="0.25">
      <c r="A17" s="162" t="s">
        <v>319</v>
      </c>
      <c r="B17" s="161" t="s">
        <v>176</v>
      </c>
      <c r="C17" s="159" t="s">
        <v>134</v>
      </c>
      <c r="D17" s="160"/>
      <c r="E17" s="172"/>
      <c r="F17" s="67" t="s">
        <v>137</v>
      </c>
      <c r="G17" s="72"/>
      <c r="H17" s="70" t="s">
        <v>138</v>
      </c>
      <c r="I17" s="70" t="s">
        <v>145</v>
      </c>
      <c r="J17" s="175"/>
      <c r="K17" s="177" t="s">
        <v>315</v>
      </c>
      <c r="L17" s="70" t="s">
        <v>139</v>
      </c>
      <c r="M17" s="71" t="s">
        <v>144</v>
      </c>
      <c r="N17" s="71" t="s">
        <v>139</v>
      </c>
      <c r="O17" s="71" t="s">
        <v>139</v>
      </c>
      <c r="P17" s="71" t="s">
        <v>142</v>
      </c>
      <c r="Q17" s="71" t="s">
        <v>140</v>
      </c>
      <c r="R17" s="71" t="s">
        <v>141</v>
      </c>
      <c r="S17" s="70" t="s">
        <v>141</v>
      </c>
      <c r="T17" s="70" t="s">
        <v>141</v>
      </c>
      <c r="U17" s="158">
        <v>5</v>
      </c>
      <c r="V17" s="70" t="s">
        <v>141</v>
      </c>
      <c r="W17" s="70" t="s">
        <v>141</v>
      </c>
      <c r="X17" s="158">
        <v>3</v>
      </c>
      <c r="Y17" s="70" t="s">
        <v>144</v>
      </c>
      <c r="Z17" s="70" t="s">
        <v>144</v>
      </c>
      <c r="AA17" s="158">
        <v>3</v>
      </c>
      <c r="AB17" s="70" t="s">
        <v>141</v>
      </c>
      <c r="AC17" s="70" t="s">
        <v>144</v>
      </c>
      <c r="AD17" s="158">
        <v>3</v>
      </c>
      <c r="AE17" s="70" t="s">
        <v>144</v>
      </c>
      <c r="AF17" s="70" t="s">
        <v>144</v>
      </c>
      <c r="AG17" s="158">
        <v>3</v>
      </c>
      <c r="AH17" s="70" t="s">
        <v>144</v>
      </c>
      <c r="AI17" s="70" t="s">
        <v>144</v>
      </c>
      <c r="AJ17" s="158">
        <v>3</v>
      </c>
      <c r="AK17" s="70" t="s">
        <v>141</v>
      </c>
      <c r="AL17" s="70" t="s">
        <v>144</v>
      </c>
      <c r="AM17" s="158">
        <v>3</v>
      </c>
      <c r="AN17" s="70" t="s">
        <v>144</v>
      </c>
      <c r="AO17" s="70" t="s">
        <v>144</v>
      </c>
      <c r="AP17" s="158">
        <v>3</v>
      </c>
      <c r="AQ17" s="70" t="s">
        <v>141</v>
      </c>
      <c r="AR17" s="70" t="s">
        <v>141</v>
      </c>
      <c r="AS17" s="158">
        <v>5</v>
      </c>
      <c r="AT17" s="70" t="s">
        <v>144</v>
      </c>
      <c r="AU17" s="70" t="s">
        <v>144</v>
      </c>
      <c r="AV17" s="158">
        <v>3</v>
      </c>
      <c r="AW17" s="70" t="s">
        <v>145</v>
      </c>
      <c r="AX17" s="70" t="s">
        <v>145</v>
      </c>
      <c r="AY17" s="158">
        <v>1</v>
      </c>
      <c r="AZ17" s="70" t="s">
        <v>143</v>
      </c>
      <c r="BA17" s="70" t="s">
        <v>142</v>
      </c>
      <c r="BB17" s="70" t="s">
        <v>143</v>
      </c>
      <c r="BC17" s="70" t="s">
        <v>143</v>
      </c>
      <c r="BD17" s="157">
        <v>10</v>
      </c>
      <c r="BE17" s="157">
        <v>6</v>
      </c>
      <c r="BF17" s="157">
        <v>2</v>
      </c>
      <c r="BG17" s="157">
        <v>7</v>
      </c>
      <c r="BH17" s="157">
        <v>1</v>
      </c>
      <c r="BI17" s="157">
        <v>5</v>
      </c>
      <c r="BJ17" s="157">
        <v>11</v>
      </c>
      <c r="BK17" s="157">
        <v>8</v>
      </c>
      <c r="BL17" s="157">
        <v>9</v>
      </c>
      <c r="BM17" s="157">
        <v>4</v>
      </c>
      <c r="BN17" s="157">
        <v>3</v>
      </c>
      <c r="BO17" s="70" t="s">
        <v>144</v>
      </c>
      <c r="BP17" s="70" t="s">
        <v>145</v>
      </c>
      <c r="BQ17" s="70" t="s">
        <v>145</v>
      </c>
      <c r="BR17" s="70" t="s">
        <v>141</v>
      </c>
      <c r="BS17" s="70" t="s">
        <v>142</v>
      </c>
      <c r="BT17" s="70" t="s">
        <v>144</v>
      </c>
      <c r="BU17" s="156"/>
      <c r="BW17" s="68"/>
    </row>
    <row r="18" spans="1:75" s="67" customFormat="1" ht="22.15" customHeight="1" x14ac:dyDescent="0.25">
      <c r="A18" s="162" t="s">
        <v>177</v>
      </c>
      <c r="B18" s="161" t="s">
        <v>178</v>
      </c>
      <c r="C18" s="159"/>
      <c r="D18" s="160"/>
      <c r="E18" s="172"/>
      <c r="F18" s="67" t="s">
        <v>137</v>
      </c>
      <c r="G18" s="72"/>
      <c r="H18" s="70" t="s">
        <v>138</v>
      </c>
      <c r="I18" s="70" t="s">
        <v>139</v>
      </c>
      <c r="J18" s="175"/>
      <c r="K18" s="175"/>
      <c r="L18" s="70" t="s">
        <v>140</v>
      </c>
      <c r="M18" s="71" t="s">
        <v>144</v>
      </c>
      <c r="N18" s="71" t="s">
        <v>140</v>
      </c>
      <c r="O18" s="71" t="s">
        <v>140</v>
      </c>
      <c r="P18" s="71" t="s">
        <v>142</v>
      </c>
      <c r="Q18" s="71" t="s">
        <v>140</v>
      </c>
      <c r="R18" s="71" t="s">
        <v>141</v>
      </c>
      <c r="S18" s="70" t="s">
        <v>141</v>
      </c>
      <c r="T18" s="70" t="s">
        <v>144</v>
      </c>
      <c r="U18" s="158">
        <v>3</v>
      </c>
      <c r="V18" s="70" t="s">
        <v>141</v>
      </c>
      <c r="W18" s="70" t="s">
        <v>144</v>
      </c>
      <c r="X18" s="158">
        <v>3</v>
      </c>
      <c r="Y18" s="70" t="s">
        <v>144</v>
      </c>
      <c r="Z18" s="70" t="s">
        <v>144</v>
      </c>
      <c r="AA18" s="158">
        <v>3</v>
      </c>
      <c r="AB18" s="70" t="s">
        <v>141</v>
      </c>
      <c r="AC18" s="70" t="s">
        <v>141</v>
      </c>
      <c r="AD18" s="158">
        <v>5</v>
      </c>
      <c r="AE18" s="70" t="s">
        <v>144</v>
      </c>
      <c r="AF18" s="70" t="s">
        <v>144</v>
      </c>
      <c r="AG18" s="158">
        <v>3</v>
      </c>
      <c r="AH18" s="70" t="s">
        <v>144</v>
      </c>
      <c r="AI18" s="70" t="s">
        <v>144</v>
      </c>
      <c r="AJ18" s="158">
        <v>3</v>
      </c>
      <c r="AK18" s="70" t="s">
        <v>144</v>
      </c>
      <c r="AL18" s="70" t="s">
        <v>141</v>
      </c>
      <c r="AM18" s="158">
        <v>3</v>
      </c>
      <c r="AN18" s="70" t="s">
        <v>144</v>
      </c>
      <c r="AO18" s="70" t="s">
        <v>144</v>
      </c>
      <c r="AP18" s="158">
        <v>3</v>
      </c>
      <c r="AQ18" s="70" t="s">
        <v>141</v>
      </c>
      <c r="AR18" s="70" t="s">
        <v>141</v>
      </c>
      <c r="AS18" s="158">
        <v>5</v>
      </c>
      <c r="AT18" s="70" t="s">
        <v>144</v>
      </c>
      <c r="AU18" s="70" t="s">
        <v>144</v>
      </c>
      <c r="AV18" s="158">
        <v>3</v>
      </c>
      <c r="AW18" s="70" t="s">
        <v>145</v>
      </c>
      <c r="AX18" s="70" t="s">
        <v>145</v>
      </c>
      <c r="AY18" s="158">
        <v>1</v>
      </c>
      <c r="AZ18" s="70" t="s">
        <v>143</v>
      </c>
      <c r="BA18" s="70" t="s">
        <v>142</v>
      </c>
      <c r="BB18" s="70" t="s">
        <v>143</v>
      </c>
      <c r="BC18" s="70" t="s">
        <v>143</v>
      </c>
      <c r="BD18" s="157">
        <v>9</v>
      </c>
      <c r="BE18" s="157">
        <v>6</v>
      </c>
      <c r="BF18" s="157">
        <v>2</v>
      </c>
      <c r="BG18" s="157">
        <v>8</v>
      </c>
      <c r="BH18" s="157">
        <v>1</v>
      </c>
      <c r="BI18" s="157">
        <v>7</v>
      </c>
      <c r="BJ18" s="157">
        <v>11</v>
      </c>
      <c r="BK18" s="157">
        <v>5</v>
      </c>
      <c r="BL18" s="157">
        <v>10</v>
      </c>
      <c r="BM18" s="157">
        <v>4</v>
      </c>
      <c r="BN18" s="157">
        <v>3</v>
      </c>
      <c r="BO18" s="70" t="s">
        <v>144</v>
      </c>
      <c r="BP18" s="70" t="s">
        <v>144</v>
      </c>
      <c r="BQ18" s="70" t="s">
        <v>145</v>
      </c>
      <c r="BR18" s="70" t="s">
        <v>141</v>
      </c>
      <c r="BS18" s="70" t="s">
        <v>142</v>
      </c>
      <c r="BT18" s="70" t="s">
        <v>144</v>
      </c>
      <c r="BU18" s="156"/>
      <c r="BW18" s="68"/>
    </row>
    <row r="19" spans="1:75" s="67" customFormat="1" ht="22.15" customHeight="1" x14ac:dyDescent="0.25">
      <c r="A19" s="162" t="s">
        <v>179</v>
      </c>
      <c r="B19" s="161" t="s">
        <v>180</v>
      </c>
      <c r="C19" s="159"/>
      <c r="D19" s="160"/>
      <c r="E19" s="174"/>
      <c r="F19" s="67" t="s">
        <v>137</v>
      </c>
      <c r="G19" s="72"/>
      <c r="H19" s="70" t="s">
        <v>138</v>
      </c>
      <c r="I19" s="70" t="s">
        <v>139</v>
      </c>
      <c r="J19" s="175"/>
      <c r="K19" s="175"/>
      <c r="L19" s="70" t="s">
        <v>140</v>
      </c>
      <c r="M19" s="71" t="s">
        <v>139</v>
      </c>
      <c r="N19" s="71" t="s">
        <v>140</v>
      </c>
      <c r="O19" s="71" t="s">
        <v>152</v>
      </c>
      <c r="P19" s="71" t="s">
        <v>144</v>
      </c>
      <c r="Q19" s="71" t="s">
        <v>140</v>
      </c>
      <c r="R19" s="71" t="s">
        <v>144</v>
      </c>
      <c r="S19" s="70" t="s">
        <v>181</v>
      </c>
      <c r="T19" s="70" t="s">
        <v>144</v>
      </c>
      <c r="U19" s="158">
        <v>3</v>
      </c>
      <c r="V19" s="70" t="s">
        <v>181</v>
      </c>
      <c r="W19" s="70" t="s">
        <v>144</v>
      </c>
      <c r="X19" s="158">
        <v>3</v>
      </c>
      <c r="Y19" s="70" t="s">
        <v>144</v>
      </c>
      <c r="Z19" s="70" t="s">
        <v>144</v>
      </c>
      <c r="AA19" s="158">
        <v>3</v>
      </c>
      <c r="AB19" s="70" t="s">
        <v>144</v>
      </c>
      <c r="AC19" s="70" t="s">
        <v>144</v>
      </c>
      <c r="AD19" s="158">
        <v>3</v>
      </c>
      <c r="AE19" s="70" t="s">
        <v>144</v>
      </c>
      <c r="AF19" s="70" t="s">
        <v>144</v>
      </c>
      <c r="AG19" s="158">
        <v>3</v>
      </c>
      <c r="AH19" s="70" t="s">
        <v>144</v>
      </c>
      <c r="AI19" s="70" t="s">
        <v>144</v>
      </c>
      <c r="AJ19" s="158">
        <v>3</v>
      </c>
      <c r="AK19" s="70" t="s">
        <v>144</v>
      </c>
      <c r="AL19" s="70" t="s">
        <v>144</v>
      </c>
      <c r="AM19" s="158">
        <v>3</v>
      </c>
      <c r="AN19" s="70" t="s">
        <v>181</v>
      </c>
      <c r="AO19" s="70" t="s">
        <v>144</v>
      </c>
      <c r="AP19" s="158">
        <v>3</v>
      </c>
      <c r="AQ19" s="70" t="s">
        <v>181</v>
      </c>
      <c r="AR19" s="70" t="s">
        <v>181</v>
      </c>
      <c r="AS19" s="158">
        <v>3</v>
      </c>
      <c r="AT19" s="70" t="s">
        <v>181</v>
      </c>
      <c r="AU19" s="70" t="s">
        <v>181</v>
      </c>
      <c r="AV19" s="158">
        <v>3</v>
      </c>
      <c r="AW19" s="70" t="s">
        <v>145</v>
      </c>
      <c r="AX19" s="70" t="s">
        <v>145</v>
      </c>
      <c r="AY19" s="158">
        <v>1</v>
      </c>
      <c r="AZ19" s="70" t="s">
        <v>143</v>
      </c>
      <c r="BA19" s="70" t="s">
        <v>182</v>
      </c>
      <c r="BB19" s="70" t="s">
        <v>143</v>
      </c>
      <c r="BC19" s="70" t="s">
        <v>143</v>
      </c>
      <c r="BD19" s="157">
        <v>10</v>
      </c>
      <c r="BE19" s="157">
        <v>11</v>
      </c>
      <c r="BF19" s="157">
        <v>1</v>
      </c>
      <c r="BG19" s="157">
        <v>7</v>
      </c>
      <c r="BH19" s="157">
        <v>9</v>
      </c>
      <c r="BI19" s="157">
        <v>2</v>
      </c>
      <c r="BJ19" s="157">
        <v>8</v>
      </c>
      <c r="BK19" s="157">
        <v>5</v>
      </c>
      <c r="BL19" s="157">
        <v>6</v>
      </c>
      <c r="BM19" s="157">
        <v>3</v>
      </c>
      <c r="BN19" s="157">
        <v>4</v>
      </c>
      <c r="BO19" s="164" t="s">
        <v>144</v>
      </c>
      <c r="BP19" s="70" t="s">
        <v>183</v>
      </c>
      <c r="BQ19" s="70" t="s">
        <v>145</v>
      </c>
      <c r="BR19" s="70" t="s">
        <v>181</v>
      </c>
      <c r="BS19" s="70" t="s">
        <v>142</v>
      </c>
      <c r="BT19" s="70" t="s">
        <v>144</v>
      </c>
      <c r="BU19" s="156" t="s">
        <v>320</v>
      </c>
      <c r="BW19" s="68"/>
    </row>
    <row r="20" spans="1:75" s="67" customFormat="1" ht="22.15" customHeight="1" x14ac:dyDescent="0.25">
      <c r="A20" s="162" t="s">
        <v>184</v>
      </c>
      <c r="B20" s="161" t="s">
        <v>185</v>
      </c>
      <c r="C20" s="159"/>
      <c r="D20" s="160" t="s">
        <v>134</v>
      </c>
      <c r="E20" s="172"/>
      <c r="F20" s="67" t="s">
        <v>137</v>
      </c>
      <c r="G20" s="72"/>
      <c r="H20" s="70" t="s">
        <v>138</v>
      </c>
      <c r="I20" s="70" t="s">
        <v>139</v>
      </c>
      <c r="J20" s="175"/>
      <c r="K20" s="175"/>
      <c r="L20" s="70" t="s">
        <v>140</v>
      </c>
      <c r="M20" s="71" t="s">
        <v>145</v>
      </c>
      <c r="N20" s="71" t="s">
        <v>140</v>
      </c>
      <c r="O20" s="71" t="s">
        <v>139</v>
      </c>
      <c r="P20" s="71" t="s">
        <v>143</v>
      </c>
      <c r="Q20" s="71" t="s">
        <v>140</v>
      </c>
      <c r="R20" s="71" t="s">
        <v>144</v>
      </c>
      <c r="S20" s="70" t="s">
        <v>141</v>
      </c>
      <c r="T20" s="70" t="s">
        <v>144</v>
      </c>
      <c r="U20" s="158">
        <v>3</v>
      </c>
      <c r="V20" s="70" t="s">
        <v>141</v>
      </c>
      <c r="W20" s="70" t="s">
        <v>144</v>
      </c>
      <c r="X20" s="158">
        <v>3</v>
      </c>
      <c r="Y20" s="70" t="s">
        <v>144</v>
      </c>
      <c r="Z20" s="70" t="s">
        <v>144</v>
      </c>
      <c r="AA20" s="158">
        <v>3</v>
      </c>
      <c r="AB20" s="70" t="s">
        <v>141</v>
      </c>
      <c r="AC20" s="70" t="s">
        <v>144</v>
      </c>
      <c r="AD20" s="158">
        <v>3</v>
      </c>
      <c r="AE20" s="70" t="s">
        <v>144</v>
      </c>
      <c r="AF20" s="70" t="s">
        <v>144</v>
      </c>
      <c r="AG20" s="158">
        <v>3</v>
      </c>
      <c r="AH20" s="70" t="s">
        <v>144</v>
      </c>
      <c r="AI20" s="70" t="s">
        <v>144</v>
      </c>
      <c r="AJ20" s="158">
        <v>3</v>
      </c>
      <c r="AK20" s="70" t="s">
        <v>144</v>
      </c>
      <c r="AL20" s="70" t="s">
        <v>144</v>
      </c>
      <c r="AM20" s="158">
        <v>3</v>
      </c>
      <c r="AN20" s="70" t="s">
        <v>144</v>
      </c>
      <c r="AO20" s="70" t="s">
        <v>144</v>
      </c>
      <c r="AP20" s="158">
        <v>3</v>
      </c>
      <c r="AQ20" s="70" t="s">
        <v>141</v>
      </c>
      <c r="AR20" s="70" t="s">
        <v>141</v>
      </c>
      <c r="AS20" s="158">
        <v>5</v>
      </c>
      <c r="AT20" s="70" t="s">
        <v>144</v>
      </c>
      <c r="AU20" s="70" t="s">
        <v>144</v>
      </c>
      <c r="AV20" s="158">
        <v>3</v>
      </c>
      <c r="AW20" s="70" t="s">
        <v>145</v>
      </c>
      <c r="AX20" s="70" t="s">
        <v>145</v>
      </c>
      <c r="AY20" s="158">
        <v>1</v>
      </c>
      <c r="AZ20" s="70" t="s">
        <v>143</v>
      </c>
      <c r="BA20" s="70" t="s">
        <v>142</v>
      </c>
      <c r="BB20" s="70" t="s">
        <v>142</v>
      </c>
      <c r="BC20" s="70" t="s">
        <v>142</v>
      </c>
      <c r="BD20" s="157">
        <v>8</v>
      </c>
      <c r="BE20" s="157">
        <v>5</v>
      </c>
      <c r="BF20" s="157">
        <v>6</v>
      </c>
      <c r="BG20" s="157">
        <v>7</v>
      </c>
      <c r="BH20" s="157">
        <v>1</v>
      </c>
      <c r="BI20" s="157">
        <v>2</v>
      </c>
      <c r="BJ20" s="157">
        <v>10</v>
      </c>
      <c r="BK20" s="157">
        <v>9</v>
      </c>
      <c r="BL20" s="157">
        <v>11</v>
      </c>
      <c r="BM20" s="157">
        <v>4</v>
      </c>
      <c r="BN20" s="157">
        <v>3</v>
      </c>
      <c r="BO20" s="70" t="s">
        <v>144</v>
      </c>
      <c r="BP20" s="70" t="s">
        <v>144</v>
      </c>
      <c r="BQ20" s="70" t="s">
        <v>145</v>
      </c>
      <c r="BR20" s="70" t="s">
        <v>141</v>
      </c>
      <c r="BS20" s="70" t="s">
        <v>142</v>
      </c>
      <c r="BT20" s="70" t="s">
        <v>144</v>
      </c>
      <c r="BU20" s="156" t="s">
        <v>321</v>
      </c>
      <c r="BW20" s="68"/>
    </row>
    <row r="21" spans="1:75" s="67" customFormat="1" ht="22.15" customHeight="1" x14ac:dyDescent="0.25">
      <c r="A21" s="162" t="s">
        <v>186</v>
      </c>
      <c r="B21" s="161" t="s">
        <v>187</v>
      </c>
      <c r="C21" s="159"/>
      <c r="D21" s="160" t="s">
        <v>134</v>
      </c>
      <c r="E21" s="172"/>
      <c r="F21" s="67" t="s">
        <v>137</v>
      </c>
      <c r="G21" s="72"/>
      <c r="H21" s="70" t="s">
        <v>138</v>
      </c>
      <c r="I21" s="70" t="s">
        <v>139</v>
      </c>
      <c r="J21" s="175"/>
      <c r="K21" s="175"/>
      <c r="L21" s="70" t="s">
        <v>140</v>
      </c>
      <c r="M21" s="71" t="s">
        <v>144</v>
      </c>
      <c r="N21" s="71" t="s">
        <v>140</v>
      </c>
      <c r="O21" s="71" t="s">
        <v>140</v>
      </c>
      <c r="P21" s="71" t="s">
        <v>142</v>
      </c>
      <c r="Q21" s="71" t="s">
        <v>140</v>
      </c>
      <c r="R21" s="71" t="s">
        <v>141</v>
      </c>
      <c r="S21" s="70" t="s">
        <v>143</v>
      </c>
      <c r="T21" s="70" t="s">
        <v>141</v>
      </c>
      <c r="U21" s="158">
        <v>5</v>
      </c>
      <c r="V21" s="70" t="s">
        <v>144</v>
      </c>
      <c r="W21" s="70" t="s">
        <v>144</v>
      </c>
      <c r="X21" s="158">
        <v>3</v>
      </c>
      <c r="Y21" s="70" t="s">
        <v>144</v>
      </c>
      <c r="Z21" s="70" t="s">
        <v>144</v>
      </c>
      <c r="AA21" s="158">
        <v>3</v>
      </c>
      <c r="AB21" s="70" t="s">
        <v>144</v>
      </c>
      <c r="AC21" s="70" t="s">
        <v>144</v>
      </c>
      <c r="AD21" s="158">
        <v>3</v>
      </c>
      <c r="AE21" s="70" t="s">
        <v>143</v>
      </c>
      <c r="AF21" s="70" t="s">
        <v>144</v>
      </c>
      <c r="AG21" s="158">
        <v>3</v>
      </c>
      <c r="AH21" s="70" t="s">
        <v>141</v>
      </c>
      <c r="AI21" s="70" t="s">
        <v>144</v>
      </c>
      <c r="AJ21" s="158">
        <v>3</v>
      </c>
      <c r="AK21" s="70" t="s">
        <v>144</v>
      </c>
      <c r="AL21" s="70" t="s">
        <v>144</v>
      </c>
      <c r="AM21" s="158">
        <v>3</v>
      </c>
      <c r="AN21" s="70" t="s">
        <v>144</v>
      </c>
      <c r="AO21" s="70" t="s">
        <v>144</v>
      </c>
      <c r="AP21" s="158">
        <v>3</v>
      </c>
      <c r="AQ21" s="70" t="s">
        <v>141</v>
      </c>
      <c r="AR21" s="70" t="s">
        <v>144</v>
      </c>
      <c r="AS21" s="158">
        <v>3</v>
      </c>
      <c r="AT21" s="70" t="s">
        <v>144</v>
      </c>
      <c r="AU21" s="70" t="s">
        <v>144</v>
      </c>
      <c r="AV21" s="158">
        <v>3</v>
      </c>
      <c r="AW21" s="70" t="s">
        <v>145</v>
      </c>
      <c r="AX21" s="70" t="s">
        <v>145</v>
      </c>
      <c r="AY21" s="158">
        <v>1</v>
      </c>
      <c r="AZ21" s="70" t="s">
        <v>142</v>
      </c>
      <c r="BA21" s="70" t="s">
        <v>142</v>
      </c>
      <c r="BB21" s="70" t="s">
        <v>142</v>
      </c>
      <c r="BC21" s="70" t="s">
        <v>142</v>
      </c>
      <c r="BD21" s="157">
        <v>11</v>
      </c>
      <c r="BE21" s="157">
        <v>9</v>
      </c>
      <c r="BF21" s="157">
        <v>4</v>
      </c>
      <c r="BG21" s="157">
        <v>5</v>
      </c>
      <c r="BH21" s="157">
        <v>10</v>
      </c>
      <c r="BI21" s="157">
        <v>6</v>
      </c>
      <c r="BJ21" s="157">
        <v>7</v>
      </c>
      <c r="BK21" s="157">
        <v>3</v>
      </c>
      <c r="BL21" s="157">
        <v>8</v>
      </c>
      <c r="BM21" s="157">
        <v>1</v>
      </c>
      <c r="BN21" s="157">
        <v>2</v>
      </c>
      <c r="BO21" s="70" t="s">
        <v>144</v>
      </c>
      <c r="BP21" s="70" t="s">
        <v>144</v>
      </c>
      <c r="BQ21" s="70" t="s">
        <v>145</v>
      </c>
      <c r="BR21" s="70" t="s">
        <v>141</v>
      </c>
      <c r="BS21" s="70" t="s">
        <v>142</v>
      </c>
      <c r="BT21" s="70" t="s">
        <v>144</v>
      </c>
      <c r="BU21" s="156"/>
      <c r="BW21" s="68"/>
    </row>
    <row r="22" spans="1:75" s="67" customFormat="1" ht="22.15" customHeight="1" x14ac:dyDescent="0.25">
      <c r="A22" s="162" t="s">
        <v>189</v>
      </c>
      <c r="B22" s="161" t="s">
        <v>190</v>
      </c>
      <c r="C22" s="159"/>
      <c r="D22" s="160" t="s">
        <v>134</v>
      </c>
      <c r="E22" s="173"/>
      <c r="F22" s="67" t="s">
        <v>137</v>
      </c>
      <c r="G22" s="72"/>
      <c r="H22" s="70" t="s">
        <v>138</v>
      </c>
      <c r="I22" s="70" t="s">
        <v>139</v>
      </c>
      <c r="J22" s="175"/>
      <c r="K22" s="175"/>
      <c r="L22" s="70" t="s">
        <v>139</v>
      </c>
      <c r="M22" s="71" t="s">
        <v>141</v>
      </c>
      <c r="N22" s="71" t="s">
        <v>140</v>
      </c>
      <c r="O22" s="71" t="s">
        <v>139</v>
      </c>
      <c r="P22" s="71" t="s">
        <v>143</v>
      </c>
      <c r="Q22" s="71" t="s">
        <v>140</v>
      </c>
      <c r="R22" s="71" t="s">
        <v>141</v>
      </c>
      <c r="S22" s="70" t="s">
        <v>141</v>
      </c>
      <c r="T22" s="70" t="s">
        <v>144</v>
      </c>
      <c r="U22" s="158">
        <v>3</v>
      </c>
      <c r="V22" s="70" t="s">
        <v>141</v>
      </c>
      <c r="W22" s="70" t="s">
        <v>144</v>
      </c>
      <c r="X22" s="158">
        <v>3</v>
      </c>
      <c r="Y22" s="70" t="s">
        <v>144</v>
      </c>
      <c r="Z22" s="70" t="s">
        <v>144</v>
      </c>
      <c r="AA22" s="158">
        <v>3</v>
      </c>
      <c r="AB22" s="70" t="s">
        <v>141</v>
      </c>
      <c r="AC22" s="70" t="s">
        <v>144</v>
      </c>
      <c r="AD22" s="158">
        <v>3</v>
      </c>
      <c r="AE22" s="70" t="s">
        <v>144</v>
      </c>
      <c r="AF22" s="70" t="s">
        <v>144</v>
      </c>
      <c r="AG22" s="158">
        <v>3</v>
      </c>
      <c r="AH22" s="70" t="s">
        <v>144</v>
      </c>
      <c r="AI22" s="70" t="s">
        <v>144</v>
      </c>
      <c r="AJ22" s="158">
        <v>3</v>
      </c>
      <c r="AK22" s="70" t="s">
        <v>141</v>
      </c>
      <c r="AL22" s="70" t="s">
        <v>144</v>
      </c>
      <c r="AM22" s="158">
        <v>3</v>
      </c>
      <c r="AN22" s="70" t="s">
        <v>141</v>
      </c>
      <c r="AO22" s="70" t="s">
        <v>144</v>
      </c>
      <c r="AP22" s="158">
        <v>3</v>
      </c>
      <c r="AQ22" s="70" t="s">
        <v>141</v>
      </c>
      <c r="AR22" s="70" t="s">
        <v>141</v>
      </c>
      <c r="AS22" s="158">
        <v>5</v>
      </c>
      <c r="AT22" s="70" t="s">
        <v>141</v>
      </c>
      <c r="AU22" s="70" t="s">
        <v>141</v>
      </c>
      <c r="AV22" s="158">
        <v>5</v>
      </c>
      <c r="AW22" s="70" t="s">
        <v>145</v>
      </c>
      <c r="AX22" s="70" t="s">
        <v>145</v>
      </c>
      <c r="AY22" s="158">
        <v>1</v>
      </c>
      <c r="AZ22" s="70" t="s">
        <v>142</v>
      </c>
      <c r="BA22" s="70" t="s">
        <v>142</v>
      </c>
      <c r="BB22" s="70" t="s">
        <v>143</v>
      </c>
      <c r="BC22" s="70" t="s">
        <v>142</v>
      </c>
      <c r="BD22" s="157">
        <v>10</v>
      </c>
      <c r="BE22" s="157">
        <v>5</v>
      </c>
      <c r="BF22" s="157">
        <v>2</v>
      </c>
      <c r="BG22" s="157">
        <v>8</v>
      </c>
      <c r="BH22" s="157">
        <v>1</v>
      </c>
      <c r="BI22" s="157">
        <v>6</v>
      </c>
      <c r="BJ22" s="157">
        <v>11</v>
      </c>
      <c r="BK22" s="157">
        <v>7</v>
      </c>
      <c r="BL22" s="157">
        <v>9</v>
      </c>
      <c r="BM22" s="157">
        <v>4</v>
      </c>
      <c r="BN22" s="157">
        <v>3</v>
      </c>
      <c r="BO22" s="70" t="s">
        <v>144</v>
      </c>
      <c r="BP22" s="70" t="s">
        <v>144</v>
      </c>
      <c r="BQ22" s="70" t="s">
        <v>145</v>
      </c>
      <c r="BR22" s="70" t="s">
        <v>141</v>
      </c>
      <c r="BS22" s="70" t="s">
        <v>142</v>
      </c>
      <c r="BT22" s="70" t="s">
        <v>143</v>
      </c>
      <c r="BU22" s="156"/>
      <c r="BW22" s="68"/>
    </row>
    <row r="23" spans="1:75" s="67" customFormat="1" ht="22.15" customHeight="1" x14ac:dyDescent="0.25">
      <c r="A23" s="162" t="s">
        <v>191</v>
      </c>
      <c r="B23" s="161" t="s">
        <v>192</v>
      </c>
      <c r="C23" s="159"/>
      <c r="D23" s="160"/>
      <c r="E23" s="172"/>
      <c r="F23" s="67" t="s">
        <v>137</v>
      </c>
      <c r="G23" s="72"/>
      <c r="H23" s="70" t="s">
        <v>138</v>
      </c>
      <c r="I23" s="70" t="s">
        <v>139</v>
      </c>
      <c r="J23" s="175"/>
      <c r="K23" s="175"/>
      <c r="L23" s="70" t="s">
        <v>152</v>
      </c>
      <c r="M23" s="71" t="s">
        <v>140</v>
      </c>
      <c r="N23" s="71" t="s">
        <v>140</v>
      </c>
      <c r="O23" s="71" t="s">
        <v>152</v>
      </c>
      <c r="P23" s="71" t="s">
        <v>144</v>
      </c>
      <c r="Q23" s="71" t="s">
        <v>140</v>
      </c>
      <c r="R23" s="71" t="s">
        <v>144</v>
      </c>
      <c r="S23" s="70" t="s">
        <v>144</v>
      </c>
      <c r="T23" s="70" t="s">
        <v>144</v>
      </c>
      <c r="U23" s="158">
        <v>3</v>
      </c>
      <c r="V23" s="70" t="s">
        <v>144</v>
      </c>
      <c r="W23" s="70" t="s">
        <v>144</v>
      </c>
      <c r="X23" s="158">
        <v>3</v>
      </c>
      <c r="Y23" s="70" t="s">
        <v>144</v>
      </c>
      <c r="Z23" s="70" t="s">
        <v>144</v>
      </c>
      <c r="AA23" s="158">
        <v>3</v>
      </c>
      <c r="AB23" s="70" t="s">
        <v>139</v>
      </c>
      <c r="AC23" s="70" t="s">
        <v>139</v>
      </c>
      <c r="AD23" s="158">
        <v>0</v>
      </c>
      <c r="AE23" s="70" t="s">
        <v>139</v>
      </c>
      <c r="AF23" s="70" t="s">
        <v>139</v>
      </c>
      <c r="AG23" s="158">
        <v>0</v>
      </c>
      <c r="AH23" s="70" t="s">
        <v>144</v>
      </c>
      <c r="AI23" s="70" t="s">
        <v>144</v>
      </c>
      <c r="AJ23" s="158">
        <v>3</v>
      </c>
      <c r="AK23" s="70" t="s">
        <v>144</v>
      </c>
      <c r="AL23" s="70" t="s">
        <v>144</v>
      </c>
      <c r="AM23" s="158">
        <v>3</v>
      </c>
      <c r="AN23" s="70" t="s">
        <v>144</v>
      </c>
      <c r="AO23" s="70" t="s">
        <v>144</v>
      </c>
      <c r="AP23" s="158">
        <v>3</v>
      </c>
      <c r="AQ23" s="70" t="s">
        <v>144</v>
      </c>
      <c r="AR23" s="70" t="s">
        <v>144</v>
      </c>
      <c r="AS23" s="158">
        <v>3</v>
      </c>
      <c r="AT23" s="70" t="s">
        <v>144</v>
      </c>
      <c r="AU23" s="70" t="s">
        <v>144</v>
      </c>
      <c r="AV23" s="158">
        <v>3</v>
      </c>
      <c r="AW23" s="70" t="s">
        <v>139</v>
      </c>
      <c r="AX23" s="70" t="s">
        <v>139</v>
      </c>
      <c r="AY23" s="158">
        <v>0</v>
      </c>
      <c r="AZ23" s="70" t="s">
        <v>143</v>
      </c>
      <c r="BA23" s="70" t="s">
        <v>141</v>
      </c>
      <c r="BB23" s="70" t="s">
        <v>143</v>
      </c>
      <c r="BC23" s="70" t="s">
        <v>143</v>
      </c>
      <c r="BD23" s="157">
        <v>10</v>
      </c>
      <c r="BE23" s="157">
        <v>11</v>
      </c>
      <c r="BF23" s="157">
        <v>1</v>
      </c>
      <c r="BG23" s="157">
        <v>7</v>
      </c>
      <c r="BH23" s="157">
        <v>9</v>
      </c>
      <c r="BI23" s="157">
        <v>2</v>
      </c>
      <c r="BJ23" s="157">
        <v>8</v>
      </c>
      <c r="BK23" s="157">
        <v>5</v>
      </c>
      <c r="BL23" s="157">
        <v>6</v>
      </c>
      <c r="BM23" s="157">
        <v>3</v>
      </c>
      <c r="BN23" s="157">
        <v>4</v>
      </c>
      <c r="BO23" s="70" t="s">
        <v>141</v>
      </c>
      <c r="BP23" s="70" t="s">
        <v>144</v>
      </c>
      <c r="BQ23" s="70" t="s">
        <v>145</v>
      </c>
      <c r="BR23" s="70" t="s">
        <v>141</v>
      </c>
      <c r="BS23" s="70" t="s">
        <v>142</v>
      </c>
      <c r="BT23" s="70" t="s">
        <v>144</v>
      </c>
      <c r="BU23" s="156" t="s">
        <v>317</v>
      </c>
      <c r="BW23" s="68"/>
    </row>
    <row r="24" spans="1:75" s="67" customFormat="1" ht="22.15" customHeight="1" x14ac:dyDescent="0.25">
      <c r="A24" s="162" t="s">
        <v>193</v>
      </c>
      <c r="B24" s="161" t="s">
        <v>194</v>
      </c>
      <c r="C24" s="159" t="s">
        <v>134</v>
      </c>
      <c r="D24" s="160"/>
      <c r="E24" s="172"/>
      <c r="F24" s="67" t="s">
        <v>137</v>
      </c>
      <c r="G24" s="72"/>
      <c r="H24" s="70" t="s">
        <v>138</v>
      </c>
      <c r="I24" s="70" t="s">
        <v>145</v>
      </c>
      <c r="J24" s="175"/>
      <c r="K24" s="177" t="s">
        <v>315</v>
      </c>
      <c r="L24" s="70" t="s">
        <v>139</v>
      </c>
      <c r="M24" s="71" t="s">
        <v>141</v>
      </c>
      <c r="N24" s="71" t="s">
        <v>139</v>
      </c>
      <c r="O24" s="71" t="s">
        <v>139</v>
      </c>
      <c r="P24" s="71" t="s">
        <v>142</v>
      </c>
      <c r="Q24" s="71" t="s">
        <v>139</v>
      </c>
      <c r="R24" s="71" t="s">
        <v>144</v>
      </c>
      <c r="S24" s="70" t="s">
        <v>141</v>
      </c>
      <c r="T24" s="70" t="s">
        <v>141</v>
      </c>
      <c r="U24" s="158">
        <v>5</v>
      </c>
      <c r="V24" s="70" t="s">
        <v>141</v>
      </c>
      <c r="W24" s="70" t="s">
        <v>144</v>
      </c>
      <c r="X24" s="158">
        <v>3</v>
      </c>
      <c r="Y24" s="70" t="s">
        <v>144</v>
      </c>
      <c r="Z24" s="70" t="s">
        <v>144</v>
      </c>
      <c r="AA24" s="158">
        <v>3</v>
      </c>
      <c r="AB24" s="70" t="s">
        <v>141</v>
      </c>
      <c r="AC24" s="70" t="s">
        <v>141</v>
      </c>
      <c r="AD24" s="158">
        <v>5</v>
      </c>
      <c r="AE24" s="70" t="s">
        <v>144</v>
      </c>
      <c r="AF24" s="70" t="s">
        <v>144</v>
      </c>
      <c r="AG24" s="158">
        <v>3</v>
      </c>
      <c r="AH24" s="70" t="s">
        <v>144</v>
      </c>
      <c r="AI24" s="70" t="s">
        <v>144</v>
      </c>
      <c r="AJ24" s="158">
        <v>3</v>
      </c>
      <c r="AK24" s="70" t="s">
        <v>143</v>
      </c>
      <c r="AL24" s="70" t="s">
        <v>141</v>
      </c>
      <c r="AM24" s="158">
        <v>5</v>
      </c>
      <c r="AN24" s="70" t="s">
        <v>141</v>
      </c>
      <c r="AO24" s="70" t="s">
        <v>141</v>
      </c>
      <c r="AP24" s="158">
        <v>5</v>
      </c>
      <c r="AQ24" s="70" t="s">
        <v>141</v>
      </c>
      <c r="AR24" s="70" t="s">
        <v>141</v>
      </c>
      <c r="AS24" s="158">
        <v>5</v>
      </c>
      <c r="AT24" s="70" t="s">
        <v>141</v>
      </c>
      <c r="AU24" s="70" t="s">
        <v>141</v>
      </c>
      <c r="AV24" s="158">
        <v>5</v>
      </c>
      <c r="AW24" s="70" t="s">
        <v>145</v>
      </c>
      <c r="AX24" s="70" t="s">
        <v>145</v>
      </c>
      <c r="AY24" s="158">
        <v>1</v>
      </c>
      <c r="AZ24" s="70" t="s">
        <v>143</v>
      </c>
      <c r="BA24" s="70" t="s">
        <v>141</v>
      </c>
      <c r="BB24" s="70" t="s">
        <v>143</v>
      </c>
      <c r="BC24" s="70" t="s">
        <v>143</v>
      </c>
      <c r="BD24" s="157">
        <v>10</v>
      </c>
      <c r="BE24" s="157">
        <v>5</v>
      </c>
      <c r="BF24" s="157">
        <v>2</v>
      </c>
      <c r="BG24" s="157">
        <v>8</v>
      </c>
      <c r="BH24" s="157">
        <v>1</v>
      </c>
      <c r="BI24" s="157">
        <v>6</v>
      </c>
      <c r="BJ24" s="157">
        <v>11</v>
      </c>
      <c r="BK24" s="157">
        <v>7</v>
      </c>
      <c r="BL24" s="157">
        <v>9</v>
      </c>
      <c r="BM24" s="157">
        <v>4</v>
      </c>
      <c r="BN24" s="157">
        <v>3</v>
      </c>
      <c r="BO24" s="70" t="s">
        <v>144</v>
      </c>
      <c r="BP24" s="70" t="s">
        <v>144</v>
      </c>
      <c r="BQ24" s="70" t="s">
        <v>145</v>
      </c>
      <c r="BR24" s="70" t="s">
        <v>141</v>
      </c>
      <c r="BS24" s="70" t="s">
        <v>142</v>
      </c>
      <c r="BT24" s="70" t="s">
        <v>144</v>
      </c>
      <c r="BU24" s="156"/>
      <c r="BW24" s="68"/>
    </row>
    <row r="25" spans="1:75" s="67" customFormat="1" ht="22.15" customHeight="1" x14ac:dyDescent="0.25">
      <c r="A25" s="162" t="s">
        <v>195</v>
      </c>
      <c r="B25" s="161" t="s">
        <v>196</v>
      </c>
      <c r="C25" s="159"/>
      <c r="D25" s="160"/>
      <c r="E25" s="172"/>
      <c r="F25" s="67" t="s">
        <v>137</v>
      </c>
      <c r="G25" s="72"/>
      <c r="H25" s="70" t="s">
        <v>138</v>
      </c>
      <c r="I25" s="70" t="s">
        <v>139</v>
      </c>
      <c r="J25" s="175"/>
      <c r="K25" s="175"/>
      <c r="L25" s="70" t="s">
        <v>152</v>
      </c>
      <c r="M25" s="71" t="s">
        <v>139</v>
      </c>
      <c r="N25" s="71" t="s">
        <v>140</v>
      </c>
      <c r="O25" s="71" t="s">
        <v>140</v>
      </c>
      <c r="P25" s="71" t="s">
        <v>142</v>
      </c>
      <c r="Q25" s="71" t="s">
        <v>140</v>
      </c>
      <c r="R25" s="71" t="s">
        <v>144</v>
      </c>
      <c r="S25" s="70" t="s">
        <v>141</v>
      </c>
      <c r="T25" s="70" t="s">
        <v>141</v>
      </c>
      <c r="U25" s="158">
        <v>5</v>
      </c>
      <c r="V25" s="70" t="s">
        <v>144</v>
      </c>
      <c r="W25" s="70" t="s">
        <v>144</v>
      </c>
      <c r="X25" s="158">
        <v>3</v>
      </c>
      <c r="Y25" s="70" t="s">
        <v>144</v>
      </c>
      <c r="Z25" s="70" t="s">
        <v>144</v>
      </c>
      <c r="AA25" s="158">
        <v>3</v>
      </c>
      <c r="AB25" s="70" t="s">
        <v>141</v>
      </c>
      <c r="AC25" s="70" t="s">
        <v>141</v>
      </c>
      <c r="AD25" s="158">
        <v>5</v>
      </c>
      <c r="AE25" s="70" t="s">
        <v>144</v>
      </c>
      <c r="AF25" s="70" t="s">
        <v>144</v>
      </c>
      <c r="AG25" s="158">
        <v>3</v>
      </c>
      <c r="AH25" s="70" t="s">
        <v>144</v>
      </c>
      <c r="AI25" s="70" t="s">
        <v>144</v>
      </c>
      <c r="AJ25" s="158">
        <v>3</v>
      </c>
      <c r="AK25" s="70" t="s">
        <v>141</v>
      </c>
      <c r="AL25" s="70" t="s">
        <v>141</v>
      </c>
      <c r="AM25" s="158">
        <v>5</v>
      </c>
      <c r="AN25" s="70" t="s">
        <v>141</v>
      </c>
      <c r="AO25" s="70" t="s">
        <v>141</v>
      </c>
      <c r="AP25" s="158">
        <v>5</v>
      </c>
      <c r="AQ25" s="70" t="s">
        <v>141</v>
      </c>
      <c r="AR25" s="70" t="s">
        <v>141</v>
      </c>
      <c r="AS25" s="158">
        <v>5</v>
      </c>
      <c r="AT25" s="70" t="s">
        <v>141</v>
      </c>
      <c r="AU25" s="70" t="s">
        <v>141</v>
      </c>
      <c r="AV25" s="158">
        <v>5</v>
      </c>
      <c r="AW25" s="70" t="s">
        <v>145</v>
      </c>
      <c r="AX25" s="70" t="s">
        <v>145</v>
      </c>
      <c r="AY25" s="158">
        <v>1</v>
      </c>
      <c r="AZ25" s="70" t="s">
        <v>143</v>
      </c>
      <c r="BA25" s="70" t="s">
        <v>142</v>
      </c>
      <c r="BB25" s="70" t="s">
        <v>143</v>
      </c>
      <c r="BC25" s="70" t="s">
        <v>143</v>
      </c>
      <c r="BD25" s="157">
        <v>9</v>
      </c>
      <c r="BE25" s="157">
        <v>4</v>
      </c>
      <c r="BF25" s="157">
        <v>2</v>
      </c>
      <c r="BG25" s="157">
        <v>8</v>
      </c>
      <c r="BH25" s="157">
        <v>1</v>
      </c>
      <c r="BI25" s="157">
        <v>5</v>
      </c>
      <c r="BJ25" s="157">
        <v>11</v>
      </c>
      <c r="BK25" s="157">
        <v>8</v>
      </c>
      <c r="BL25" s="157">
        <v>10</v>
      </c>
      <c r="BM25" s="157">
        <v>7</v>
      </c>
      <c r="BN25" s="157">
        <v>3</v>
      </c>
      <c r="BO25" s="70" t="s">
        <v>144</v>
      </c>
      <c r="BP25" s="70" t="s">
        <v>144</v>
      </c>
      <c r="BQ25" s="70" t="s">
        <v>145</v>
      </c>
      <c r="BR25" s="70" t="s">
        <v>141</v>
      </c>
      <c r="BS25" s="70" t="s">
        <v>142</v>
      </c>
      <c r="BT25" s="70" t="s">
        <v>144</v>
      </c>
      <c r="BU25" s="156"/>
      <c r="BW25" s="68"/>
    </row>
    <row r="26" spans="1:75" s="67" customFormat="1" ht="22.15" customHeight="1" x14ac:dyDescent="0.25">
      <c r="A26" s="162" t="s">
        <v>197</v>
      </c>
      <c r="B26" s="161" t="s">
        <v>198</v>
      </c>
      <c r="C26" s="159"/>
      <c r="D26" s="160"/>
      <c r="E26" s="172"/>
      <c r="F26" s="67" t="s">
        <v>137</v>
      </c>
      <c r="G26" s="72"/>
      <c r="H26" s="70" t="s">
        <v>138</v>
      </c>
      <c r="I26" s="70" t="s">
        <v>139</v>
      </c>
      <c r="J26" s="175"/>
      <c r="K26" s="175"/>
      <c r="L26" s="70" t="s">
        <v>152</v>
      </c>
      <c r="M26" s="71" t="s">
        <v>139</v>
      </c>
      <c r="N26" s="71" t="s">
        <v>140</v>
      </c>
      <c r="O26" s="71" t="s">
        <v>152</v>
      </c>
      <c r="P26" s="71" t="s">
        <v>143</v>
      </c>
      <c r="Q26" s="71" t="s">
        <v>140</v>
      </c>
      <c r="R26" s="71" t="s">
        <v>144</v>
      </c>
      <c r="S26" s="70" t="s">
        <v>144</v>
      </c>
      <c r="T26" s="70" t="s">
        <v>144</v>
      </c>
      <c r="U26" s="158">
        <v>3</v>
      </c>
      <c r="V26" s="70" t="s">
        <v>144</v>
      </c>
      <c r="W26" s="70" t="s">
        <v>144</v>
      </c>
      <c r="X26" s="158">
        <v>3</v>
      </c>
      <c r="Y26" s="70" t="s">
        <v>141</v>
      </c>
      <c r="Z26" s="70" t="s">
        <v>141</v>
      </c>
      <c r="AA26" s="158">
        <v>5</v>
      </c>
      <c r="AB26" s="70" t="s">
        <v>144</v>
      </c>
      <c r="AC26" s="70" t="s">
        <v>144</v>
      </c>
      <c r="AD26" s="158">
        <v>3</v>
      </c>
      <c r="AE26" s="70" t="s">
        <v>144</v>
      </c>
      <c r="AF26" s="70" t="s">
        <v>144</v>
      </c>
      <c r="AG26" s="158">
        <v>3</v>
      </c>
      <c r="AH26" s="70" t="s">
        <v>144</v>
      </c>
      <c r="AI26" s="70" t="s">
        <v>144</v>
      </c>
      <c r="AJ26" s="158">
        <v>3</v>
      </c>
      <c r="AK26" s="70" t="s">
        <v>144</v>
      </c>
      <c r="AL26" s="70" t="s">
        <v>144</v>
      </c>
      <c r="AM26" s="158">
        <v>3</v>
      </c>
      <c r="AN26" s="70" t="s">
        <v>144</v>
      </c>
      <c r="AO26" s="70" t="s">
        <v>144</v>
      </c>
      <c r="AP26" s="158">
        <v>3</v>
      </c>
      <c r="AQ26" s="70" t="s">
        <v>141</v>
      </c>
      <c r="AR26" s="70" t="s">
        <v>141</v>
      </c>
      <c r="AS26" s="158">
        <v>5</v>
      </c>
      <c r="AT26" s="70" t="s">
        <v>144</v>
      </c>
      <c r="AU26" s="70" t="s">
        <v>144</v>
      </c>
      <c r="AV26" s="158">
        <v>3</v>
      </c>
      <c r="AW26" s="70" t="s">
        <v>145</v>
      </c>
      <c r="AX26" s="70" t="s">
        <v>145</v>
      </c>
      <c r="AY26" s="158">
        <v>1</v>
      </c>
      <c r="AZ26" s="70" t="s">
        <v>143</v>
      </c>
      <c r="BA26" s="70" t="s">
        <v>142</v>
      </c>
      <c r="BB26" s="70" t="s">
        <v>143</v>
      </c>
      <c r="BC26" s="70" t="s">
        <v>143</v>
      </c>
      <c r="BD26" s="157">
        <v>8</v>
      </c>
      <c r="BE26" s="157">
        <v>11</v>
      </c>
      <c r="BF26" s="157">
        <v>10</v>
      </c>
      <c r="BG26" s="157">
        <v>7</v>
      </c>
      <c r="BH26" s="157">
        <v>6</v>
      </c>
      <c r="BI26" s="157">
        <v>1</v>
      </c>
      <c r="BJ26" s="157">
        <v>9</v>
      </c>
      <c r="BK26" s="157">
        <v>4</v>
      </c>
      <c r="BL26" s="157">
        <v>5</v>
      </c>
      <c r="BM26" s="157">
        <v>3</v>
      </c>
      <c r="BN26" s="157">
        <v>2</v>
      </c>
      <c r="BO26" s="70" t="s">
        <v>144</v>
      </c>
      <c r="BP26" s="70" t="s">
        <v>144</v>
      </c>
      <c r="BQ26" s="70" t="s">
        <v>145</v>
      </c>
      <c r="BR26" s="70" t="s">
        <v>141</v>
      </c>
      <c r="BS26" s="70" t="s">
        <v>142</v>
      </c>
      <c r="BT26" s="70" t="s">
        <v>144</v>
      </c>
      <c r="BU26" s="156" t="s">
        <v>317</v>
      </c>
      <c r="BW26" s="68"/>
    </row>
    <row r="27" spans="1:75" s="67" customFormat="1" ht="22.15" customHeight="1" x14ac:dyDescent="0.25">
      <c r="A27" s="162" t="s">
        <v>199</v>
      </c>
      <c r="B27" s="161" t="s">
        <v>200</v>
      </c>
      <c r="C27" s="159" t="s">
        <v>134</v>
      </c>
      <c r="D27" s="160"/>
      <c r="E27" s="172"/>
      <c r="F27" s="67" t="s">
        <v>137</v>
      </c>
      <c r="G27" s="72"/>
      <c r="H27" s="70" t="s">
        <v>138</v>
      </c>
      <c r="I27" s="70" t="s">
        <v>139</v>
      </c>
      <c r="J27" s="175"/>
      <c r="K27" s="175"/>
      <c r="L27" s="70" t="s">
        <v>139</v>
      </c>
      <c r="M27" s="71" t="s">
        <v>145</v>
      </c>
      <c r="N27" s="71" t="s">
        <v>140</v>
      </c>
      <c r="O27" s="71" t="s">
        <v>141</v>
      </c>
      <c r="P27" s="71" t="s">
        <v>142</v>
      </c>
      <c r="Q27" s="71" t="s">
        <v>140</v>
      </c>
      <c r="R27" s="71" t="s">
        <v>143</v>
      </c>
      <c r="S27" s="70" t="s">
        <v>144</v>
      </c>
      <c r="T27" s="70" t="s">
        <v>144</v>
      </c>
      <c r="U27" s="158">
        <v>3</v>
      </c>
      <c r="V27" s="70" t="s">
        <v>144</v>
      </c>
      <c r="W27" s="70" t="s">
        <v>144</v>
      </c>
      <c r="X27" s="158">
        <v>3</v>
      </c>
      <c r="Y27" s="70" t="s">
        <v>144</v>
      </c>
      <c r="Z27" s="70" t="s">
        <v>144</v>
      </c>
      <c r="AA27" s="158">
        <v>3</v>
      </c>
      <c r="AB27" s="70" t="s">
        <v>141</v>
      </c>
      <c r="AC27" s="70" t="s">
        <v>141</v>
      </c>
      <c r="AD27" s="158">
        <v>5</v>
      </c>
      <c r="AE27" s="70" t="s">
        <v>144</v>
      </c>
      <c r="AF27" s="70" t="s">
        <v>144</v>
      </c>
      <c r="AG27" s="158">
        <v>3</v>
      </c>
      <c r="AH27" s="70" t="s">
        <v>144</v>
      </c>
      <c r="AI27" s="70" t="s">
        <v>144</v>
      </c>
      <c r="AJ27" s="158">
        <v>3</v>
      </c>
      <c r="AK27" s="70" t="s">
        <v>144</v>
      </c>
      <c r="AL27" s="70" t="s">
        <v>144</v>
      </c>
      <c r="AM27" s="158">
        <v>3</v>
      </c>
      <c r="AN27" s="70" t="s">
        <v>144</v>
      </c>
      <c r="AO27" s="70" t="s">
        <v>144</v>
      </c>
      <c r="AP27" s="158">
        <v>3</v>
      </c>
      <c r="AQ27" s="70" t="s">
        <v>141</v>
      </c>
      <c r="AR27" s="70" t="s">
        <v>141</v>
      </c>
      <c r="AS27" s="158">
        <v>5</v>
      </c>
      <c r="AT27" s="70" t="s">
        <v>144</v>
      </c>
      <c r="AU27" s="70" t="s">
        <v>144</v>
      </c>
      <c r="AV27" s="158">
        <v>3</v>
      </c>
      <c r="AW27" s="70" t="s">
        <v>145</v>
      </c>
      <c r="AX27" s="70" t="s">
        <v>145</v>
      </c>
      <c r="AY27" s="158">
        <v>1</v>
      </c>
      <c r="AZ27" s="70" t="s">
        <v>143</v>
      </c>
      <c r="BA27" s="70" t="s">
        <v>142</v>
      </c>
      <c r="BB27" s="70" t="s">
        <v>142</v>
      </c>
      <c r="BC27" s="70" t="s">
        <v>143</v>
      </c>
      <c r="BD27" s="157">
        <v>9</v>
      </c>
      <c r="BE27" s="157">
        <v>5</v>
      </c>
      <c r="BF27" s="157">
        <v>4</v>
      </c>
      <c r="BG27" s="157">
        <v>6</v>
      </c>
      <c r="BH27" s="157">
        <v>1</v>
      </c>
      <c r="BI27" s="157">
        <v>2</v>
      </c>
      <c r="BJ27" s="157">
        <v>11</v>
      </c>
      <c r="BK27" s="157">
        <v>8</v>
      </c>
      <c r="BL27" s="157">
        <v>10</v>
      </c>
      <c r="BM27" s="157">
        <v>7</v>
      </c>
      <c r="BN27" s="157">
        <v>3</v>
      </c>
      <c r="BO27" s="70" t="s">
        <v>144</v>
      </c>
      <c r="BP27" s="70" t="s">
        <v>145</v>
      </c>
      <c r="BQ27" s="70" t="s">
        <v>145</v>
      </c>
      <c r="BR27" s="70" t="s">
        <v>141</v>
      </c>
      <c r="BS27" s="70" t="s">
        <v>142</v>
      </c>
      <c r="BT27" s="70" t="s">
        <v>144</v>
      </c>
      <c r="BU27" s="156"/>
      <c r="BW27" s="68"/>
    </row>
    <row r="28" spans="1:75" s="67" customFormat="1" ht="22.15" customHeight="1" x14ac:dyDescent="0.25">
      <c r="A28" s="162" t="s">
        <v>201</v>
      </c>
      <c r="B28" s="161" t="s">
        <v>202</v>
      </c>
      <c r="C28" s="159" t="s">
        <v>134</v>
      </c>
      <c r="D28" s="160"/>
      <c r="E28" s="172"/>
      <c r="F28" s="67" t="s">
        <v>137</v>
      </c>
      <c r="G28" s="72"/>
      <c r="H28" s="70" t="s">
        <v>138</v>
      </c>
      <c r="I28" s="70" t="s">
        <v>145</v>
      </c>
      <c r="J28" s="175"/>
      <c r="K28" s="177" t="s">
        <v>315</v>
      </c>
      <c r="L28" s="70" t="s">
        <v>145</v>
      </c>
      <c r="M28" s="71" t="s">
        <v>143</v>
      </c>
      <c r="N28" s="71" t="s">
        <v>139</v>
      </c>
      <c r="O28" s="71" t="s">
        <v>144</v>
      </c>
      <c r="P28" s="71" t="s">
        <v>142</v>
      </c>
      <c r="Q28" s="71" t="s">
        <v>139</v>
      </c>
      <c r="R28" s="71" t="s">
        <v>143</v>
      </c>
      <c r="S28" s="70" t="s">
        <v>143</v>
      </c>
      <c r="T28" s="70" t="s">
        <v>141</v>
      </c>
      <c r="U28" s="158">
        <v>5</v>
      </c>
      <c r="V28" s="70" t="s">
        <v>141</v>
      </c>
      <c r="W28" s="70" t="s">
        <v>144</v>
      </c>
      <c r="X28" s="158">
        <v>3</v>
      </c>
      <c r="Y28" s="70" t="s">
        <v>144</v>
      </c>
      <c r="Z28" s="70" t="s">
        <v>144</v>
      </c>
      <c r="AA28" s="158">
        <v>3</v>
      </c>
      <c r="AB28" s="70" t="s">
        <v>141</v>
      </c>
      <c r="AC28" s="70" t="s">
        <v>141</v>
      </c>
      <c r="AD28" s="158">
        <v>5</v>
      </c>
      <c r="AE28" s="70" t="s">
        <v>144</v>
      </c>
      <c r="AF28" s="70" t="s">
        <v>144</v>
      </c>
      <c r="AG28" s="158">
        <v>3</v>
      </c>
      <c r="AH28" s="70" t="s">
        <v>144</v>
      </c>
      <c r="AI28" s="70" t="s">
        <v>144</v>
      </c>
      <c r="AJ28" s="158">
        <v>3</v>
      </c>
      <c r="AK28" s="70" t="s">
        <v>143</v>
      </c>
      <c r="AL28" s="70" t="s">
        <v>141</v>
      </c>
      <c r="AM28" s="158">
        <v>5</v>
      </c>
      <c r="AN28" s="70" t="s">
        <v>144</v>
      </c>
      <c r="AO28" s="70" t="s">
        <v>144</v>
      </c>
      <c r="AP28" s="158">
        <v>3</v>
      </c>
      <c r="AQ28" s="70" t="s">
        <v>141</v>
      </c>
      <c r="AR28" s="70" t="s">
        <v>141</v>
      </c>
      <c r="AS28" s="158">
        <v>5</v>
      </c>
      <c r="AT28" s="70" t="s">
        <v>141</v>
      </c>
      <c r="AU28" s="70" t="s">
        <v>141</v>
      </c>
      <c r="AV28" s="158">
        <v>5</v>
      </c>
      <c r="AW28" s="70" t="s">
        <v>145</v>
      </c>
      <c r="AX28" s="70" t="s">
        <v>145</v>
      </c>
      <c r="AY28" s="158">
        <v>1</v>
      </c>
      <c r="AZ28" s="70" t="s">
        <v>143</v>
      </c>
      <c r="BA28" s="70" t="s">
        <v>143</v>
      </c>
      <c r="BB28" s="70" t="s">
        <v>143</v>
      </c>
      <c r="BC28" s="70" t="s">
        <v>143</v>
      </c>
      <c r="BD28" s="157">
        <v>10</v>
      </c>
      <c r="BE28" s="157">
        <v>4</v>
      </c>
      <c r="BF28" s="157">
        <v>2</v>
      </c>
      <c r="BG28" s="157">
        <v>6</v>
      </c>
      <c r="BH28" s="157">
        <v>1</v>
      </c>
      <c r="BI28" s="157">
        <v>5</v>
      </c>
      <c r="BJ28" s="157">
        <v>11</v>
      </c>
      <c r="BK28" s="157">
        <v>7</v>
      </c>
      <c r="BL28" s="157">
        <v>8</v>
      </c>
      <c r="BM28" s="157">
        <v>9</v>
      </c>
      <c r="BN28" s="157">
        <v>3</v>
      </c>
      <c r="BO28" s="70" t="s">
        <v>144</v>
      </c>
      <c r="BP28" s="70" t="s">
        <v>145</v>
      </c>
      <c r="BQ28" s="70" t="s">
        <v>145</v>
      </c>
      <c r="BR28" s="70" t="s">
        <v>141</v>
      </c>
      <c r="BS28" s="70" t="s">
        <v>142</v>
      </c>
      <c r="BT28" s="70" t="s">
        <v>143</v>
      </c>
      <c r="BU28" s="156" t="s">
        <v>322</v>
      </c>
      <c r="BW28" s="68"/>
    </row>
    <row r="29" spans="1:75" s="67" customFormat="1" ht="22.15" customHeight="1" x14ac:dyDescent="0.25">
      <c r="A29" s="162" t="s">
        <v>203</v>
      </c>
      <c r="B29" s="162" t="s">
        <v>204</v>
      </c>
      <c r="C29" s="159" t="s">
        <v>134</v>
      </c>
      <c r="D29" s="160"/>
      <c r="E29" s="173"/>
      <c r="F29" s="67" t="s">
        <v>137</v>
      </c>
      <c r="G29" s="72"/>
      <c r="H29" s="70" t="s">
        <v>138</v>
      </c>
      <c r="I29" s="70" t="s">
        <v>139</v>
      </c>
      <c r="J29" s="175"/>
      <c r="K29" s="175"/>
      <c r="L29" s="70" t="s">
        <v>139</v>
      </c>
      <c r="M29" s="71" t="s">
        <v>141</v>
      </c>
      <c r="N29" s="71" t="s">
        <v>139</v>
      </c>
      <c r="O29" s="71" t="s">
        <v>139</v>
      </c>
      <c r="P29" s="71" t="s">
        <v>142</v>
      </c>
      <c r="Q29" s="71" t="s">
        <v>139</v>
      </c>
      <c r="R29" s="71" t="s">
        <v>141</v>
      </c>
      <c r="S29" s="70" t="s">
        <v>143</v>
      </c>
      <c r="T29" s="70" t="s">
        <v>143</v>
      </c>
      <c r="U29" s="158">
        <v>8</v>
      </c>
      <c r="V29" s="70" t="s">
        <v>141</v>
      </c>
      <c r="W29" s="70" t="s">
        <v>141</v>
      </c>
      <c r="X29" s="158">
        <v>5</v>
      </c>
      <c r="Y29" s="70" t="s">
        <v>144</v>
      </c>
      <c r="Z29" s="70" t="s">
        <v>144</v>
      </c>
      <c r="AA29" s="158">
        <v>3</v>
      </c>
      <c r="AB29" s="70" t="s">
        <v>141</v>
      </c>
      <c r="AC29" s="70" t="s">
        <v>141</v>
      </c>
      <c r="AD29" s="158">
        <v>5</v>
      </c>
      <c r="AE29" s="70" t="s">
        <v>144</v>
      </c>
      <c r="AF29" s="70" t="s">
        <v>144</v>
      </c>
      <c r="AG29" s="158">
        <v>3</v>
      </c>
      <c r="AH29" s="70" t="s">
        <v>144</v>
      </c>
      <c r="AI29" s="70" t="s">
        <v>144</v>
      </c>
      <c r="AJ29" s="158">
        <v>3</v>
      </c>
      <c r="AK29" s="70" t="s">
        <v>141</v>
      </c>
      <c r="AL29" s="70" t="s">
        <v>141</v>
      </c>
      <c r="AM29" s="158">
        <v>5</v>
      </c>
      <c r="AN29" s="70" t="s">
        <v>143</v>
      </c>
      <c r="AO29" s="70" t="s">
        <v>143</v>
      </c>
      <c r="AP29" s="158">
        <v>8</v>
      </c>
      <c r="AQ29" s="70" t="s">
        <v>143</v>
      </c>
      <c r="AR29" s="70" t="s">
        <v>143</v>
      </c>
      <c r="AS29" s="158">
        <v>8</v>
      </c>
      <c r="AT29" s="70" t="s">
        <v>141</v>
      </c>
      <c r="AU29" s="70" t="s">
        <v>141</v>
      </c>
      <c r="AV29" s="158">
        <v>5</v>
      </c>
      <c r="AW29" s="70" t="s">
        <v>145</v>
      </c>
      <c r="AX29" s="70" t="s">
        <v>145</v>
      </c>
      <c r="AY29" s="158">
        <v>1</v>
      </c>
      <c r="AZ29" s="70" t="s">
        <v>143</v>
      </c>
      <c r="BA29" s="70" t="s">
        <v>141</v>
      </c>
      <c r="BB29" s="70" t="s">
        <v>143</v>
      </c>
      <c r="BC29" s="70" t="s">
        <v>141</v>
      </c>
      <c r="BD29" s="157">
        <v>10</v>
      </c>
      <c r="BE29" s="157">
        <v>5</v>
      </c>
      <c r="BF29" s="157">
        <v>2</v>
      </c>
      <c r="BG29" s="157">
        <v>8</v>
      </c>
      <c r="BH29" s="157">
        <v>1</v>
      </c>
      <c r="BI29" s="157">
        <v>6</v>
      </c>
      <c r="BJ29" s="157">
        <v>11</v>
      </c>
      <c r="BK29" s="157">
        <v>7</v>
      </c>
      <c r="BL29" s="157">
        <v>9</v>
      </c>
      <c r="BM29" s="157">
        <v>4</v>
      </c>
      <c r="BN29" s="157">
        <v>3</v>
      </c>
      <c r="BO29" s="70" t="s">
        <v>144</v>
      </c>
      <c r="BP29" s="70" t="s">
        <v>144</v>
      </c>
      <c r="BQ29" s="70" t="s">
        <v>145</v>
      </c>
      <c r="BR29" s="70" t="s">
        <v>141</v>
      </c>
      <c r="BS29" s="70" t="s">
        <v>142</v>
      </c>
      <c r="BT29" s="70" t="s">
        <v>143</v>
      </c>
      <c r="BU29" s="156"/>
    </row>
    <row r="30" spans="1:75" s="67" customFormat="1" ht="22.15" customHeight="1" x14ac:dyDescent="0.25">
      <c r="A30" s="162" t="s">
        <v>205</v>
      </c>
      <c r="B30" s="161" t="s">
        <v>206</v>
      </c>
      <c r="C30" s="159"/>
      <c r="D30" s="160"/>
      <c r="E30" s="172"/>
      <c r="F30" s="67" t="s">
        <v>137</v>
      </c>
      <c r="G30" s="72"/>
      <c r="H30" s="70" t="s">
        <v>138</v>
      </c>
      <c r="I30" s="70" t="s">
        <v>139</v>
      </c>
      <c r="J30" s="175"/>
      <c r="K30" s="175"/>
      <c r="L30" s="70" t="s">
        <v>152</v>
      </c>
      <c r="M30" s="71" t="s">
        <v>139</v>
      </c>
      <c r="N30" s="71" t="s">
        <v>140</v>
      </c>
      <c r="O30" s="71" t="s">
        <v>140</v>
      </c>
      <c r="P30" s="71" t="s">
        <v>141</v>
      </c>
      <c r="Q30" s="71" t="s">
        <v>140</v>
      </c>
      <c r="R30" s="71" t="s">
        <v>144</v>
      </c>
      <c r="S30" s="70" t="s">
        <v>144</v>
      </c>
      <c r="T30" s="70" t="s">
        <v>144</v>
      </c>
      <c r="U30" s="158">
        <v>3</v>
      </c>
      <c r="V30" s="70" t="s">
        <v>144</v>
      </c>
      <c r="W30" s="70" t="s">
        <v>144</v>
      </c>
      <c r="X30" s="158">
        <v>3</v>
      </c>
      <c r="Y30" s="70" t="s">
        <v>144</v>
      </c>
      <c r="Z30" s="70" t="s">
        <v>144</v>
      </c>
      <c r="AA30" s="158">
        <v>3</v>
      </c>
      <c r="AB30" s="70" t="s">
        <v>144</v>
      </c>
      <c r="AC30" s="70" t="s">
        <v>144</v>
      </c>
      <c r="AD30" s="158">
        <v>3</v>
      </c>
      <c r="AE30" s="70" t="s">
        <v>139</v>
      </c>
      <c r="AF30" s="70" t="s">
        <v>139</v>
      </c>
      <c r="AG30" s="158">
        <v>0</v>
      </c>
      <c r="AH30" s="70" t="s">
        <v>144</v>
      </c>
      <c r="AI30" s="70" t="s">
        <v>144</v>
      </c>
      <c r="AJ30" s="158">
        <v>3</v>
      </c>
      <c r="AK30" s="70" t="s">
        <v>144</v>
      </c>
      <c r="AL30" s="70" t="s">
        <v>144</v>
      </c>
      <c r="AM30" s="158">
        <v>3</v>
      </c>
      <c r="AN30" s="70" t="s">
        <v>144</v>
      </c>
      <c r="AO30" s="70" t="s">
        <v>144</v>
      </c>
      <c r="AP30" s="158">
        <v>3</v>
      </c>
      <c r="AQ30" s="70" t="s">
        <v>144</v>
      </c>
      <c r="AR30" s="70" t="s">
        <v>144</v>
      </c>
      <c r="AS30" s="158">
        <v>3</v>
      </c>
      <c r="AT30" s="70" t="s">
        <v>144</v>
      </c>
      <c r="AU30" s="70" t="s">
        <v>144</v>
      </c>
      <c r="AV30" s="158">
        <v>3</v>
      </c>
      <c r="AW30" s="70" t="s">
        <v>145</v>
      </c>
      <c r="AX30" s="70" t="s">
        <v>145</v>
      </c>
      <c r="AY30" s="158">
        <v>1</v>
      </c>
      <c r="AZ30" s="70" t="s">
        <v>143</v>
      </c>
      <c r="BA30" s="70" t="s">
        <v>142</v>
      </c>
      <c r="BB30" s="70" t="s">
        <v>143</v>
      </c>
      <c r="BC30" s="70" t="s">
        <v>143</v>
      </c>
      <c r="BD30" s="157">
        <v>10</v>
      </c>
      <c r="BE30" s="157">
        <v>11</v>
      </c>
      <c r="BF30" s="157">
        <v>1</v>
      </c>
      <c r="BG30" s="157">
        <v>7</v>
      </c>
      <c r="BH30" s="157">
        <v>9</v>
      </c>
      <c r="BI30" s="157">
        <v>2</v>
      </c>
      <c r="BJ30" s="157">
        <v>8</v>
      </c>
      <c r="BK30" s="157">
        <v>5</v>
      </c>
      <c r="BL30" s="157">
        <v>6</v>
      </c>
      <c r="BM30" s="157">
        <v>3</v>
      </c>
      <c r="BN30" s="157">
        <v>4</v>
      </c>
      <c r="BO30" s="70" t="s">
        <v>144</v>
      </c>
      <c r="BP30" s="70" t="s">
        <v>144</v>
      </c>
      <c r="BQ30" s="70" t="s">
        <v>145</v>
      </c>
      <c r="BR30" s="70" t="s">
        <v>141</v>
      </c>
      <c r="BS30" s="70" t="s">
        <v>142</v>
      </c>
      <c r="BT30" s="70" t="s">
        <v>144</v>
      </c>
      <c r="BU30" s="156" t="s">
        <v>317</v>
      </c>
      <c r="BW30" s="68"/>
    </row>
    <row r="31" spans="1:75" s="67" customFormat="1" ht="22.15" customHeight="1" x14ac:dyDescent="0.25">
      <c r="A31" s="162" t="s">
        <v>207</v>
      </c>
      <c r="B31" s="161" t="s">
        <v>208</v>
      </c>
      <c r="C31" s="159"/>
      <c r="D31" s="160"/>
      <c r="E31" s="172"/>
      <c r="F31" s="67" t="s">
        <v>137</v>
      </c>
      <c r="G31" s="72"/>
      <c r="H31" s="70" t="s">
        <v>138</v>
      </c>
      <c r="I31" s="70" t="s">
        <v>139</v>
      </c>
      <c r="J31" s="175"/>
      <c r="K31" s="175"/>
      <c r="L31" s="70" t="s">
        <v>152</v>
      </c>
      <c r="M31" s="71" t="s">
        <v>139</v>
      </c>
      <c r="N31" s="71" t="s">
        <v>140</v>
      </c>
      <c r="O31" s="71" t="s">
        <v>152</v>
      </c>
      <c r="P31" s="71" t="s">
        <v>141</v>
      </c>
      <c r="Q31" s="71" t="s">
        <v>140</v>
      </c>
      <c r="R31" s="71" t="s">
        <v>144</v>
      </c>
      <c r="S31" s="70" t="s">
        <v>141</v>
      </c>
      <c r="T31" s="70" t="s">
        <v>144</v>
      </c>
      <c r="U31" s="158">
        <v>3</v>
      </c>
      <c r="V31" s="70" t="s">
        <v>141</v>
      </c>
      <c r="W31" s="70" t="s">
        <v>144</v>
      </c>
      <c r="X31" s="158">
        <v>3</v>
      </c>
      <c r="Y31" s="70" t="s">
        <v>144</v>
      </c>
      <c r="Z31" s="70" t="s">
        <v>144</v>
      </c>
      <c r="AA31" s="158">
        <v>3</v>
      </c>
      <c r="AB31" s="70" t="s">
        <v>141</v>
      </c>
      <c r="AC31" s="70" t="s">
        <v>144</v>
      </c>
      <c r="AD31" s="158">
        <v>3</v>
      </c>
      <c r="AE31" s="70" t="s">
        <v>144</v>
      </c>
      <c r="AF31" s="70" t="s">
        <v>144</v>
      </c>
      <c r="AG31" s="158">
        <v>3</v>
      </c>
      <c r="AH31" s="70" t="s">
        <v>144</v>
      </c>
      <c r="AI31" s="70" t="s">
        <v>144</v>
      </c>
      <c r="AJ31" s="158">
        <v>3</v>
      </c>
      <c r="AK31" s="70" t="s">
        <v>144</v>
      </c>
      <c r="AL31" s="70" t="s">
        <v>144</v>
      </c>
      <c r="AM31" s="158">
        <v>3</v>
      </c>
      <c r="AN31" s="70" t="s">
        <v>141</v>
      </c>
      <c r="AO31" s="70" t="s">
        <v>144</v>
      </c>
      <c r="AP31" s="158">
        <v>3</v>
      </c>
      <c r="AQ31" s="70" t="s">
        <v>141</v>
      </c>
      <c r="AR31" s="70" t="s">
        <v>141</v>
      </c>
      <c r="AS31" s="158">
        <v>5</v>
      </c>
      <c r="AT31" s="70" t="s">
        <v>144</v>
      </c>
      <c r="AU31" s="70" t="s">
        <v>144</v>
      </c>
      <c r="AV31" s="158">
        <v>3</v>
      </c>
      <c r="AW31" s="70" t="s">
        <v>145</v>
      </c>
      <c r="AX31" s="70" t="s">
        <v>145</v>
      </c>
      <c r="AY31" s="158">
        <v>1</v>
      </c>
      <c r="AZ31" s="70" t="s">
        <v>143</v>
      </c>
      <c r="BA31" s="70" t="s">
        <v>142</v>
      </c>
      <c r="BB31" s="70" t="s">
        <v>143</v>
      </c>
      <c r="BC31" s="70" t="s">
        <v>143</v>
      </c>
      <c r="BD31" s="157">
        <v>8</v>
      </c>
      <c r="BE31" s="157">
        <v>5</v>
      </c>
      <c r="BF31" s="157">
        <v>4</v>
      </c>
      <c r="BG31" s="157">
        <v>6</v>
      </c>
      <c r="BH31" s="157">
        <v>1</v>
      </c>
      <c r="BI31" s="157">
        <v>2</v>
      </c>
      <c r="BJ31" s="157">
        <v>9</v>
      </c>
      <c r="BK31" s="157">
        <v>7</v>
      </c>
      <c r="BL31" s="157">
        <v>11</v>
      </c>
      <c r="BM31" s="157">
        <v>7</v>
      </c>
      <c r="BN31" s="157">
        <v>3</v>
      </c>
      <c r="BO31" s="70" t="s">
        <v>144</v>
      </c>
      <c r="BP31" s="70" t="s">
        <v>141</v>
      </c>
      <c r="BQ31" s="70" t="s">
        <v>145</v>
      </c>
      <c r="BR31" s="70" t="s">
        <v>141</v>
      </c>
      <c r="BS31" s="70" t="s">
        <v>142</v>
      </c>
      <c r="BT31" s="70" t="s">
        <v>144</v>
      </c>
      <c r="BU31" s="156"/>
      <c r="BW31" s="68"/>
    </row>
    <row r="32" spans="1:75" s="67" customFormat="1" ht="22.15" customHeight="1" x14ac:dyDescent="0.25">
      <c r="A32" s="162" t="s">
        <v>267</v>
      </c>
      <c r="B32" s="161" t="s">
        <v>210</v>
      </c>
      <c r="C32" s="159"/>
      <c r="D32" s="160"/>
      <c r="E32" s="172"/>
      <c r="F32" s="67" t="s">
        <v>137</v>
      </c>
      <c r="G32" s="72"/>
      <c r="H32" s="70" t="s">
        <v>138</v>
      </c>
      <c r="I32" s="70" t="s">
        <v>139</v>
      </c>
      <c r="J32" s="175"/>
      <c r="K32" s="175"/>
      <c r="L32" s="70" t="s">
        <v>139</v>
      </c>
      <c r="M32" s="71" t="s">
        <v>139</v>
      </c>
      <c r="N32" s="71" t="s">
        <v>140</v>
      </c>
      <c r="O32" s="71" t="s">
        <v>139</v>
      </c>
      <c r="P32" s="71" t="s">
        <v>143</v>
      </c>
      <c r="Q32" s="71" t="s">
        <v>140</v>
      </c>
      <c r="R32" s="71" t="s">
        <v>141</v>
      </c>
      <c r="S32" s="70" t="s">
        <v>141</v>
      </c>
      <c r="T32" s="70" t="s">
        <v>144</v>
      </c>
      <c r="U32" s="158">
        <v>3</v>
      </c>
      <c r="V32" s="70" t="s">
        <v>141</v>
      </c>
      <c r="W32" s="70" t="s">
        <v>144</v>
      </c>
      <c r="X32" s="158">
        <v>3</v>
      </c>
      <c r="Y32" s="70" t="s">
        <v>144</v>
      </c>
      <c r="Z32" s="70" t="s">
        <v>144</v>
      </c>
      <c r="AA32" s="158">
        <v>3</v>
      </c>
      <c r="AB32" s="70" t="s">
        <v>141</v>
      </c>
      <c r="AC32" s="70" t="s">
        <v>144</v>
      </c>
      <c r="AD32" s="158">
        <v>3</v>
      </c>
      <c r="AE32" s="70" t="s">
        <v>144</v>
      </c>
      <c r="AF32" s="70" t="s">
        <v>144</v>
      </c>
      <c r="AG32" s="158">
        <v>3</v>
      </c>
      <c r="AH32" s="70" t="s">
        <v>144</v>
      </c>
      <c r="AI32" s="70" t="s">
        <v>144</v>
      </c>
      <c r="AJ32" s="158">
        <v>3</v>
      </c>
      <c r="AK32" s="70" t="s">
        <v>144</v>
      </c>
      <c r="AL32" s="70" t="s">
        <v>144</v>
      </c>
      <c r="AM32" s="158">
        <v>3</v>
      </c>
      <c r="AN32" s="70" t="s">
        <v>141</v>
      </c>
      <c r="AO32" s="70" t="s">
        <v>141</v>
      </c>
      <c r="AP32" s="158">
        <v>5</v>
      </c>
      <c r="AQ32" s="70" t="s">
        <v>141</v>
      </c>
      <c r="AR32" s="70" t="s">
        <v>141</v>
      </c>
      <c r="AS32" s="158">
        <v>5</v>
      </c>
      <c r="AT32" s="70" t="s">
        <v>141</v>
      </c>
      <c r="AU32" s="70" t="s">
        <v>141</v>
      </c>
      <c r="AV32" s="158">
        <v>5</v>
      </c>
      <c r="AW32" s="70" t="s">
        <v>145</v>
      </c>
      <c r="AX32" s="70" t="s">
        <v>145</v>
      </c>
      <c r="AY32" s="158">
        <v>1</v>
      </c>
      <c r="AZ32" s="70" t="s">
        <v>143</v>
      </c>
      <c r="BA32" s="70" t="s">
        <v>142</v>
      </c>
      <c r="BB32" s="70" t="s">
        <v>143</v>
      </c>
      <c r="BC32" s="70" t="s">
        <v>142</v>
      </c>
      <c r="BD32" s="157">
        <v>11</v>
      </c>
      <c r="BE32" s="157">
        <v>5</v>
      </c>
      <c r="BF32" s="157">
        <v>1</v>
      </c>
      <c r="BG32" s="157">
        <v>6</v>
      </c>
      <c r="BH32" s="157">
        <v>2</v>
      </c>
      <c r="BI32" s="157">
        <v>4</v>
      </c>
      <c r="BJ32" s="157">
        <v>10</v>
      </c>
      <c r="BK32" s="157">
        <v>7</v>
      </c>
      <c r="BL32" s="157">
        <v>9</v>
      </c>
      <c r="BM32" s="157">
        <v>4</v>
      </c>
      <c r="BN32" s="157">
        <v>3</v>
      </c>
      <c r="BO32" s="70" t="s">
        <v>144</v>
      </c>
      <c r="BP32" s="70" t="s">
        <v>144</v>
      </c>
      <c r="BQ32" s="70" t="s">
        <v>145</v>
      </c>
      <c r="BR32" s="70" t="s">
        <v>141</v>
      </c>
      <c r="BS32" s="70" t="s">
        <v>142</v>
      </c>
      <c r="BT32" s="70" t="s">
        <v>144</v>
      </c>
      <c r="BU32" s="156" t="s">
        <v>323</v>
      </c>
      <c r="BW32" s="68"/>
    </row>
    <row r="33" spans="1:75" s="67" customFormat="1" ht="22.15" customHeight="1" x14ac:dyDescent="0.25">
      <c r="A33" s="162" t="s">
        <v>211</v>
      </c>
      <c r="B33" s="161" t="s">
        <v>212</v>
      </c>
      <c r="C33" s="159"/>
      <c r="D33" s="160"/>
      <c r="E33" s="173"/>
      <c r="F33" s="67" t="s">
        <v>137</v>
      </c>
      <c r="G33" s="72"/>
      <c r="H33" s="70" t="s">
        <v>138</v>
      </c>
      <c r="I33" s="70" t="s">
        <v>139</v>
      </c>
      <c r="J33" s="175"/>
      <c r="K33" s="175"/>
      <c r="L33" s="70" t="s">
        <v>152</v>
      </c>
      <c r="M33" s="71" t="s">
        <v>140</v>
      </c>
      <c r="N33" s="71" t="s">
        <v>140</v>
      </c>
      <c r="O33" s="71" t="s">
        <v>152</v>
      </c>
      <c r="P33" s="71" t="s">
        <v>145</v>
      </c>
      <c r="Q33" s="71" t="s">
        <v>140</v>
      </c>
      <c r="R33" s="71" t="s">
        <v>144</v>
      </c>
      <c r="S33" s="70" t="s">
        <v>181</v>
      </c>
      <c r="T33" s="70" t="s">
        <v>144</v>
      </c>
      <c r="U33" s="158">
        <v>3</v>
      </c>
      <c r="V33" s="70" t="s">
        <v>181</v>
      </c>
      <c r="W33" s="70" t="s">
        <v>144</v>
      </c>
      <c r="X33" s="158">
        <v>3</v>
      </c>
      <c r="Y33" s="70" t="s">
        <v>144</v>
      </c>
      <c r="Z33" s="70" t="s">
        <v>144</v>
      </c>
      <c r="AA33" s="158">
        <v>3</v>
      </c>
      <c r="AB33" s="70" t="s">
        <v>144</v>
      </c>
      <c r="AC33" s="70" t="s">
        <v>144</v>
      </c>
      <c r="AD33" s="158">
        <v>3</v>
      </c>
      <c r="AE33" s="70" t="s">
        <v>144</v>
      </c>
      <c r="AF33" s="70" t="s">
        <v>144</v>
      </c>
      <c r="AG33" s="158">
        <v>3</v>
      </c>
      <c r="AH33" s="70" t="s">
        <v>144</v>
      </c>
      <c r="AI33" s="70" t="s">
        <v>144</v>
      </c>
      <c r="AJ33" s="158">
        <v>3</v>
      </c>
      <c r="AK33" s="70" t="s">
        <v>144</v>
      </c>
      <c r="AL33" s="70" t="s">
        <v>144</v>
      </c>
      <c r="AM33" s="158">
        <v>3</v>
      </c>
      <c r="AN33" s="70" t="s">
        <v>181</v>
      </c>
      <c r="AO33" s="70" t="s">
        <v>144</v>
      </c>
      <c r="AP33" s="158">
        <v>3</v>
      </c>
      <c r="AQ33" s="70" t="s">
        <v>181</v>
      </c>
      <c r="AR33" s="70" t="s">
        <v>181</v>
      </c>
      <c r="AS33" s="158">
        <v>3</v>
      </c>
      <c r="AT33" s="70" t="s">
        <v>181</v>
      </c>
      <c r="AU33" s="70" t="s">
        <v>181</v>
      </c>
      <c r="AV33" s="158">
        <v>3</v>
      </c>
      <c r="AW33" s="70" t="s">
        <v>145</v>
      </c>
      <c r="AX33" s="70" t="s">
        <v>145</v>
      </c>
      <c r="AY33" s="158">
        <v>1</v>
      </c>
      <c r="AZ33" s="70" t="s">
        <v>143</v>
      </c>
      <c r="BA33" s="70" t="s">
        <v>182</v>
      </c>
      <c r="BB33" s="70" t="s">
        <v>143</v>
      </c>
      <c r="BC33" s="70" t="s">
        <v>143</v>
      </c>
      <c r="BD33" s="157">
        <v>8</v>
      </c>
      <c r="BE33" s="157">
        <v>5</v>
      </c>
      <c r="BF33" s="157">
        <v>6</v>
      </c>
      <c r="BG33" s="157">
        <v>7</v>
      </c>
      <c r="BH33" s="157">
        <v>1</v>
      </c>
      <c r="BI33" s="157">
        <v>2</v>
      </c>
      <c r="BJ33" s="157">
        <v>10</v>
      </c>
      <c r="BK33" s="157">
        <v>9</v>
      </c>
      <c r="BL33" s="157">
        <v>11</v>
      </c>
      <c r="BM33" s="157">
        <v>4</v>
      </c>
      <c r="BN33" s="157">
        <v>3</v>
      </c>
      <c r="BO33" s="70" t="s">
        <v>144</v>
      </c>
      <c r="BP33" s="70" t="s">
        <v>183</v>
      </c>
      <c r="BQ33" s="70" t="s">
        <v>145</v>
      </c>
      <c r="BR33" s="70" t="s">
        <v>141</v>
      </c>
      <c r="BS33" s="70" t="s">
        <v>142</v>
      </c>
      <c r="BT33" s="70" t="s">
        <v>144</v>
      </c>
      <c r="BU33" s="156" t="s">
        <v>324</v>
      </c>
      <c r="BW33" s="68"/>
    </row>
    <row r="34" spans="1:75" s="67" customFormat="1" ht="22.15" customHeight="1" x14ac:dyDescent="0.25">
      <c r="A34" s="162" t="s">
        <v>213</v>
      </c>
      <c r="B34" s="161" t="s">
        <v>214</v>
      </c>
      <c r="C34" s="159" t="s">
        <v>134</v>
      </c>
      <c r="D34" s="160"/>
      <c r="E34" s="173"/>
      <c r="F34" s="67" t="s">
        <v>137</v>
      </c>
      <c r="G34" s="72"/>
      <c r="H34" s="70" t="s">
        <v>138</v>
      </c>
      <c r="I34" s="70" t="s">
        <v>145</v>
      </c>
      <c r="J34" s="175"/>
      <c r="K34" s="177" t="s">
        <v>315</v>
      </c>
      <c r="L34" s="70" t="s">
        <v>139</v>
      </c>
      <c r="M34" s="71" t="s">
        <v>141</v>
      </c>
      <c r="N34" s="71" t="s">
        <v>139</v>
      </c>
      <c r="O34" s="71" t="s">
        <v>145</v>
      </c>
      <c r="P34" s="71" t="s">
        <v>142</v>
      </c>
      <c r="Q34" s="71" t="s">
        <v>139</v>
      </c>
      <c r="R34" s="71" t="s">
        <v>141</v>
      </c>
      <c r="S34" s="70" t="s">
        <v>143</v>
      </c>
      <c r="T34" s="70" t="s">
        <v>141</v>
      </c>
      <c r="U34" s="158">
        <v>5</v>
      </c>
      <c r="V34" s="70" t="s">
        <v>141</v>
      </c>
      <c r="W34" s="70" t="s">
        <v>144</v>
      </c>
      <c r="X34" s="158">
        <v>3</v>
      </c>
      <c r="Y34" s="70" t="s">
        <v>144</v>
      </c>
      <c r="Z34" s="70" t="s">
        <v>144</v>
      </c>
      <c r="AA34" s="158">
        <v>3</v>
      </c>
      <c r="AB34" s="70" t="s">
        <v>141</v>
      </c>
      <c r="AC34" s="70" t="s">
        <v>141</v>
      </c>
      <c r="AD34" s="158">
        <v>5</v>
      </c>
      <c r="AE34" s="70" t="s">
        <v>144</v>
      </c>
      <c r="AF34" s="70" t="s">
        <v>144</v>
      </c>
      <c r="AG34" s="158">
        <v>3</v>
      </c>
      <c r="AH34" s="70" t="s">
        <v>144</v>
      </c>
      <c r="AI34" s="70" t="s">
        <v>144</v>
      </c>
      <c r="AJ34" s="158">
        <v>3</v>
      </c>
      <c r="AK34" s="70" t="s">
        <v>143</v>
      </c>
      <c r="AL34" s="70" t="s">
        <v>143</v>
      </c>
      <c r="AM34" s="158">
        <v>8</v>
      </c>
      <c r="AN34" s="70" t="s">
        <v>141</v>
      </c>
      <c r="AO34" s="70" t="s">
        <v>141</v>
      </c>
      <c r="AP34" s="158">
        <v>5</v>
      </c>
      <c r="AQ34" s="70" t="s">
        <v>141</v>
      </c>
      <c r="AR34" s="70" t="s">
        <v>141</v>
      </c>
      <c r="AS34" s="158">
        <v>5</v>
      </c>
      <c r="AT34" s="70" t="s">
        <v>141</v>
      </c>
      <c r="AU34" s="70" t="s">
        <v>141</v>
      </c>
      <c r="AV34" s="158">
        <v>5</v>
      </c>
      <c r="AW34" s="70" t="s">
        <v>145</v>
      </c>
      <c r="AX34" s="70" t="s">
        <v>145</v>
      </c>
      <c r="AY34" s="158">
        <v>1</v>
      </c>
      <c r="AZ34" s="70" t="s">
        <v>143</v>
      </c>
      <c r="BA34" s="70" t="s">
        <v>141</v>
      </c>
      <c r="BB34" s="70" t="s">
        <v>143</v>
      </c>
      <c r="BC34" s="70" t="s">
        <v>143</v>
      </c>
      <c r="BD34" s="157">
        <v>10</v>
      </c>
      <c r="BE34" s="157">
        <v>6</v>
      </c>
      <c r="BF34" s="157">
        <v>2</v>
      </c>
      <c r="BG34" s="157">
        <v>8</v>
      </c>
      <c r="BH34" s="157">
        <v>1</v>
      </c>
      <c r="BI34" s="157">
        <v>5</v>
      </c>
      <c r="BJ34" s="157">
        <v>11</v>
      </c>
      <c r="BK34" s="157">
        <v>7</v>
      </c>
      <c r="BL34" s="157">
        <v>9</v>
      </c>
      <c r="BM34" s="157">
        <v>4</v>
      </c>
      <c r="BN34" s="157">
        <v>3</v>
      </c>
      <c r="BO34" s="70" t="s">
        <v>144</v>
      </c>
      <c r="BP34" s="70" t="s">
        <v>144</v>
      </c>
      <c r="BQ34" s="70" t="s">
        <v>145</v>
      </c>
      <c r="BR34" s="70" t="s">
        <v>141</v>
      </c>
      <c r="BS34" s="70" t="s">
        <v>142</v>
      </c>
      <c r="BT34" s="70" t="s">
        <v>143</v>
      </c>
      <c r="BU34" s="156"/>
      <c r="BW34" s="68"/>
    </row>
    <row r="35" spans="1:75" s="67" customFormat="1" ht="22.15" customHeight="1" x14ac:dyDescent="0.25">
      <c r="A35" s="162" t="s">
        <v>215</v>
      </c>
      <c r="B35" s="161" t="s">
        <v>216</v>
      </c>
      <c r="C35" s="159" t="s">
        <v>134</v>
      </c>
      <c r="D35" s="160"/>
      <c r="E35" s="172"/>
      <c r="F35" s="67" t="s">
        <v>137</v>
      </c>
      <c r="G35" s="72"/>
      <c r="H35" s="70" t="s">
        <v>138</v>
      </c>
      <c r="I35" s="70" t="s">
        <v>139</v>
      </c>
      <c r="J35" s="175"/>
      <c r="K35" s="175"/>
      <c r="L35" s="70" t="s">
        <v>144</v>
      </c>
      <c r="M35" s="71" t="s">
        <v>144</v>
      </c>
      <c r="N35" s="71" t="s">
        <v>140</v>
      </c>
      <c r="O35" s="71" t="s">
        <v>144</v>
      </c>
      <c r="P35" s="71" t="s">
        <v>142</v>
      </c>
      <c r="Q35" s="71" t="s">
        <v>140</v>
      </c>
      <c r="R35" s="71" t="s">
        <v>143</v>
      </c>
      <c r="S35" s="70" t="s">
        <v>141</v>
      </c>
      <c r="T35" s="70" t="s">
        <v>141</v>
      </c>
      <c r="U35" s="158">
        <v>5</v>
      </c>
      <c r="V35" s="70" t="s">
        <v>141</v>
      </c>
      <c r="W35" s="70" t="s">
        <v>144</v>
      </c>
      <c r="X35" s="158">
        <v>3</v>
      </c>
      <c r="Y35" s="70" t="s">
        <v>144</v>
      </c>
      <c r="Z35" s="70" t="s">
        <v>144</v>
      </c>
      <c r="AA35" s="158">
        <v>3</v>
      </c>
      <c r="AB35" s="70" t="s">
        <v>141</v>
      </c>
      <c r="AC35" s="70" t="s">
        <v>144</v>
      </c>
      <c r="AD35" s="158">
        <v>3</v>
      </c>
      <c r="AE35" s="70" t="s">
        <v>144</v>
      </c>
      <c r="AF35" s="70" t="s">
        <v>144</v>
      </c>
      <c r="AG35" s="158">
        <v>3</v>
      </c>
      <c r="AH35" s="70" t="s">
        <v>144</v>
      </c>
      <c r="AI35" s="70" t="s">
        <v>144</v>
      </c>
      <c r="AJ35" s="158">
        <v>3</v>
      </c>
      <c r="AK35" s="70" t="s">
        <v>141</v>
      </c>
      <c r="AL35" s="70" t="s">
        <v>141</v>
      </c>
      <c r="AM35" s="158">
        <v>5</v>
      </c>
      <c r="AN35" s="70" t="s">
        <v>141</v>
      </c>
      <c r="AO35" s="70" t="s">
        <v>141</v>
      </c>
      <c r="AP35" s="158">
        <v>5</v>
      </c>
      <c r="AQ35" s="70" t="s">
        <v>141</v>
      </c>
      <c r="AR35" s="70" t="s">
        <v>141</v>
      </c>
      <c r="AS35" s="158">
        <v>5</v>
      </c>
      <c r="AT35" s="70" t="s">
        <v>141</v>
      </c>
      <c r="AU35" s="70" t="s">
        <v>141</v>
      </c>
      <c r="AV35" s="158">
        <v>5</v>
      </c>
      <c r="AW35" s="70" t="s">
        <v>145</v>
      </c>
      <c r="AX35" s="70" t="s">
        <v>145</v>
      </c>
      <c r="AY35" s="158">
        <v>1</v>
      </c>
      <c r="AZ35" s="70" t="s">
        <v>143</v>
      </c>
      <c r="BA35" s="70" t="s">
        <v>142</v>
      </c>
      <c r="BB35" s="70" t="s">
        <v>143</v>
      </c>
      <c r="BC35" s="70" t="s">
        <v>143</v>
      </c>
      <c r="BD35" s="157">
        <v>8</v>
      </c>
      <c r="BE35" s="157">
        <v>4</v>
      </c>
      <c r="BF35" s="157">
        <v>4</v>
      </c>
      <c r="BG35" s="157">
        <v>6</v>
      </c>
      <c r="BH35" s="157">
        <v>1</v>
      </c>
      <c r="BI35" s="157">
        <v>2</v>
      </c>
      <c r="BJ35" s="157">
        <v>10</v>
      </c>
      <c r="BK35" s="157">
        <v>9</v>
      </c>
      <c r="BL35" s="157">
        <v>11</v>
      </c>
      <c r="BM35" s="157">
        <v>7</v>
      </c>
      <c r="BN35" s="157">
        <v>3</v>
      </c>
      <c r="BO35" s="70" t="s">
        <v>144</v>
      </c>
      <c r="BP35" s="70" t="s">
        <v>144</v>
      </c>
      <c r="BQ35" s="70" t="s">
        <v>145</v>
      </c>
      <c r="BR35" s="70" t="s">
        <v>141</v>
      </c>
      <c r="BS35" s="70" t="s">
        <v>142</v>
      </c>
      <c r="BT35" s="70" t="s">
        <v>144</v>
      </c>
      <c r="BU35" s="156"/>
      <c r="BW35" s="68"/>
    </row>
    <row r="36" spans="1:75" s="67" customFormat="1" ht="22.15" customHeight="1" x14ac:dyDescent="0.25">
      <c r="A36" s="162" t="s">
        <v>217</v>
      </c>
      <c r="B36" s="161" t="s">
        <v>218</v>
      </c>
      <c r="C36" s="159"/>
      <c r="D36" s="160"/>
      <c r="E36" s="172"/>
      <c r="F36" s="67" t="s">
        <v>137</v>
      </c>
      <c r="G36" s="72"/>
      <c r="H36" s="70" t="s">
        <v>138</v>
      </c>
      <c r="I36" s="70" t="s">
        <v>139</v>
      </c>
      <c r="J36" s="175"/>
      <c r="K36" s="175"/>
      <c r="L36" s="70" t="s">
        <v>152</v>
      </c>
      <c r="M36" s="71" t="s">
        <v>152</v>
      </c>
      <c r="N36" s="71" t="s">
        <v>140</v>
      </c>
      <c r="O36" s="71" t="s">
        <v>140</v>
      </c>
      <c r="P36" s="71" t="s">
        <v>141</v>
      </c>
      <c r="Q36" s="71" t="s">
        <v>140</v>
      </c>
      <c r="R36" s="71" t="s">
        <v>144</v>
      </c>
      <c r="S36" s="70" t="s">
        <v>144</v>
      </c>
      <c r="T36" s="70" t="s">
        <v>144</v>
      </c>
      <c r="U36" s="158">
        <v>3</v>
      </c>
      <c r="V36" s="70" t="s">
        <v>144</v>
      </c>
      <c r="W36" s="70" t="s">
        <v>144</v>
      </c>
      <c r="X36" s="158">
        <v>3</v>
      </c>
      <c r="Y36" s="70" t="s">
        <v>144</v>
      </c>
      <c r="Z36" s="70" t="s">
        <v>144</v>
      </c>
      <c r="AA36" s="158">
        <v>3</v>
      </c>
      <c r="AB36" s="70" t="s">
        <v>144</v>
      </c>
      <c r="AC36" s="70" t="s">
        <v>144</v>
      </c>
      <c r="AD36" s="158">
        <v>3</v>
      </c>
      <c r="AE36" s="70" t="s">
        <v>144</v>
      </c>
      <c r="AF36" s="70" t="s">
        <v>144</v>
      </c>
      <c r="AG36" s="158">
        <v>3</v>
      </c>
      <c r="AH36" s="70" t="s">
        <v>144</v>
      </c>
      <c r="AI36" s="70" t="s">
        <v>144</v>
      </c>
      <c r="AJ36" s="158">
        <v>3</v>
      </c>
      <c r="AK36" s="70" t="s">
        <v>144</v>
      </c>
      <c r="AL36" s="70" t="s">
        <v>144</v>
      </c>
      <c r="AM36" s="158">
        <v>3</v>
      </c>
      <c r="AN36" s="70" t="s">
        <v>141</v>
      </c>
      <c r="AO36" s="70" t="s">
        <v>141</v>
      </c>
      <c r="AP36" s="158">
        <v>5</v>
      </c>
      <c r="AQ36" s="70" t="s">
        <v>144</v>
      </c>
      <c r="AR36" s="70" t="s">
        <v>144</v>
      </c>
      <c r="AS36" s="158">
        <v>3</v>
      </c>
      <c r="AT36" s="70" t="s">
        <v>141</v>
      </c>
      <c r="AU36" s="70" t="s">
        <v>141</v>
      </c>
      <c r="AV36" s="158">
        <v>5</v>
      </c>
      <c r="AW36" s="70" t="s">
        <v>145</v>
      </c>
      <c r="AX36" s="70" t="s">
        <v>145</v>
      </c>
      <c r="AY36" s="158">
        <v>1</v>
      </c>
      <c r="AZ36" s="70" t="s">
        <v>143</v>
      </c>
      <c r="BA36" s="70" t="s">
        <v>142</v>
      </c>
      <c r="BB36" s="70" t="s">
        <v>143</v>
      </c>
      <c r="BC36" s="70" t="s">
        <v>142</v>
      </c>
      <c r="BD36" s="157">
        <v>8</v>
      </c>
      <c r="BE36" s="157">
        <v>10</v>
      </c>
      <c r="BF36" s="157">
        <v>1</v>
      </c>
      <c r="BG36" s="157">
        <v>7</v>
      </c>
      <c r="BH36" s="157">
        <v>11</v>
      </c>
      <c r="BI36" s="157">
        <v>2</v>
      </c>
      <c r="BJ36" s="157">
        <v>9</v>
      </c>
      <c r="BK36" s="157">
        <v>5</v>
      </c>
      <c r="BL36" s="157">
        <v>6</v>
      </c>
      <c r="BM36" s="157">
        <v>3</v>
      </c>
      <c r="BN36" s="157">
        <v>4</v>
      </c>
      <c r="BO36" s="70" t="s">
        <v>144</v>
      </c>
      <c r="BP36" s="70" t="s">
        <v>144</v>
      </c>
      <c r="BQ36" s="70" t="s">
        <v>145</v>
      </c>
      <c r="BR36" s="70" t="s">
        <v>141</v>
      </c>
      <c r="BS36" s="70" t="s">
        <v>142</v>
      </c>
      <c r="BT36" s="70" t="s">
        <v>144</v>
      </c>
      <c r="BU36" s="156"/>
      <c r="BW36" s="68"/>
    </row>
    <row r="37" spans="1:75" s="67" customFormat="1" ht="22.15" customHeight="1" x14ac:dyDescent="0.25">
      <c r="A37" s="162" t="s">
        <v>219</v>
      </c>
      <c r="B37" s="161" t="s">
        <v>325</v>
      </c>
      <c r="C37" s="159"/>
      <c r="D37" s="160"/>
      <c r="E37" s="172"/>
      <c r="F37" s="67" t="s">
        <v>137</v>
      </c>
      <c r="G37" s="72"/>
      <c r="H37" s="70" t="s">
        <v>138</v>
      </c>
      <c r="I37" s="70" t="s">
        <v>145</v>
      </c>
      <c r="J37" s="175"/>
      <c r="K37" s="177" t="s">
        <v>315</v>
      </c>
      <c r="L37" s="70" t="s">
        <v>140</v>
      </c>
      <c r="M37" s="71" t="s">
        <v>145</v>
      </c>
      <c r="N37" s="71" t="s">
        <v>139</v>
      </c>
      <c r="O37" s="71" t="s">
        <v>140</v>
      </c>
      <c r="P37" s="71" t="s">
        <v>143</v>
      </c>
      <c r="Q37" s="71" t="s">
        <v>140</v>
      </c>
      <c r="R37" s="71" t="s">
        <v>144</v>
      </c>
      <c r="S37" s="70" t="s">
        <v>144</v>
      </c>
      <c r="T37" s="70" t="s">
        <v>144</v>
      </c>
      <c r="U37" s="158">
        <v>3</v>
      </c>
      <c r="V37" s="70" t="s">
        <v>141</v>
      </c>
      <c r="W37" s="70" t="s">
        <v>141</v>
      </c>
      <c r="X37" s="158">
        <v>5</v>
      </c>
      <c r="Y37" s="70" t="s">
        <v>144</v>
      </c>
      <c r="Z37" s="70" t="s">
        <v>144</v>
      </c>
      <c r="AA37" s="158">
        <v>3</v>
      </c>
      <c r="AB37" s="70" t="s">
        <v>144</v>
      </c>
      <c r="AC37" s="70" t="s">
        <v>144</v>
      </c>
      <c r="AD37" s="158">
        <v>3</v>
      </c>
      <c r="AE37" s="70" t="s">
        <v>141</v>
      </c>
      <c r="AF37" s="70" t="s">
        <v>141</v>
      </c>
      <c r="AG37" s="158">
        <v>5</v>
      </c>
      <c r="AH37" s="70" t="s">
        <v>144</v>
      </c>
      <c r="AI37" s="70" t="s">
        <v>144</v>
      </c>
      <c r="AJ37" s="158">
        <v>3</v>
      </c>
      <c r="AK37" s="70" t="s">
        <v>144</v>
      </c>
      <c r="AL37" s="70" t="s">
        <v>141</v>
      </c>
      <c r="AM37" s="158">
        <v>3</v>
      </c>
      <c r="AN37" s="70" t="s">
        <v>141</v>
      </c>
      <c r="AO37" s="70" t="s">
        <v>141</v>
      </c>
      <c r="AP37" s="158">
        <v>5</v>
      </c>
      <c r="AQ37" s="70" t="s">
        <v>144</v>
      </c>
      <c r="AR37" s="70" t="s">
        <v>144</v>
      </c>
      <c r="AS37" s="158">
        <v>3</v>
      </c>
      <c r="AT37" s="70" t="s">
        <v>141</v>
      </c>
      <c r="AU37" s="70" t="s">
        <v>141</v>
      </c>
      <c r="AV37" s="158">
        <v>5</v>
      </c>
      <c r="AW37" s="70" t="s">
        <v>145</v>
      </c>
      <c r="AX37" s="70" t="s">
        <v>145</v>
      </c>
      <c r="AY37" s="158">
        <v>1</v>
      </c>
      <c r="AZ37" s="70" t="s">
        <v>143</v>
      </c>
      <c r="BA37" s="70" t="s">
        <v>142</v>
      </c>
      <c r="BB37" s="70" t="s">
        <v>143</v>
      </c>
      <c r="BC37" s="70" t="s">
        <v>143</v>
      </c>
      <c r="BD37" s="157">
        <v>8</v>
      </c>
      <c r="BE37" s="157">
        <v>11</v>
      </c>
      <c r="BF37" s="157">
        <v>1</v>
      </c>
      <c r="BG37" s="157">
        <v>5</v>
      </c>
      <c r="BH37" s="157">
        <v>10</v>
      </c>
      <c r="BI37" s="157">
        <v>2</v>
      </c>
      <c r="BJ37" s="157">
        <v>9</v>
      </c>
      <c r="BK37" s="157">
        <v>6</v>
      </c>
      <c r="BL37" s="157">
        <v>7</v>
      </c>
      <c r="BM37" s="157">
        <v>3</v>
      </c>
      <c r="BN37" s="157">
        <v>4</v>
      </c>
      <c r="BO37" s="70" t="s">
        <v>144</v>
      </c>
      <c r="BP37" s="70" t="s">
        <v>144</v>
      </c>
      <c r="BQ37" s="70" t="s">
        <v>145</v>
      </c>
      <c r="BR37" s="70" t="s">
        <v>141</v>
      </c>
      <c r="BS37" s="70" t="s">
        <v>142</v>
      </c>
      <c r="BT37" s="70" t="s">
        <v>144</v>
      </c>
      <c r="BU37" s="156"/>
      <c r="BW37" s="68"/>
    </row>
    <row r="38" spans="1:75" s="67" customFormat="1" ht="22.15" customHeight="1" x14ac:dyDescent="0.25">
      <c r="A38" s="162" t="s">
        <v>221</v>
      </c>
      <c r="B38" s="161" t="s">
        <v>326</v>
      </c>
      <c r="C38" s="159"/>
      <c r="D38" s="160"/>
      <c r="E38" s="172"/>
      <c r="F38" s="67" t="s">
        <v>137</v>
      </c>
      <c r="G38" s="72"/>
      <c r="H38" s="70" t="s">
        <v>138</v>
      </c>
      <c r="I38" s="70" t="s">
        <v>139</v>
      </c>
      <c r="J38" s="175"/>
      <c r="K38" s="175"/>
      <c r="L38" s="70" t="s">
        <v>152</v>
      </c>
      <c r="M38" s="71" t="s">
        <v>139</v>
      </c>
      <c r="N38" s="71" t="s">
        <v>140</v>
      </c>
      <c r="O38" s="71" t="s">
        <v>152</v>
      </c>
      <c r="P38" s="71" t="s">
        <v>142</v>
      </c>
      <c r="Q38" s="71" t="s">
        <v>140</v>
      </c>
      <c r="R38" s="71" t="s">
        <v>143</v>
      </c>
      <c r="S38" s="70" t="s">
        <v>141</v>
      </c>
      <c r="T38" s="70" t="s">
        <v>144</v>
      </c>
      <c r="U38" s="158">
        <v>3</v>
      </c>
      <c r="V38" s="70" t="s">
        <v>141</v>
      </c>
      <c r="W38" s="70" t="s">
        <v>144</v>
      </c>
      <c r="X38" s="158">
        <v>3</v>
      </c>
      <c r="Y38" s="70" t="s">
        <v>144</v>
      </c>
      <c r="Z38" s="70" t="s">
        <v>144</v>
      </c>
      <c r="AA38" s="158">
        <v>3</v>
      </c>
      <c r="AB38" s="70" t="s">
        <v>141</v>
      </c>
      <c r="AC38" s="70" t="s">
        <v>144</v>
      </c>
      <c r="AD38" s="158">
        <v>3</v>
      </c>
      <c r="AE38" s="70" t="s">
        <v>144</v>
      </c>
      <c r="AF38" s="70" t="s">
        <v>144</v>
      </c>
      <c r="AG38" s="158">
        <v>3</v>
      </c>
      <c r="AH38" s="70" t="s">
        <v>144</v>
      </c>
      <c r="AI38" s="70" t="s">
        <v>144</v>
      </c>
      <c r="AJ38" s="158">
        <v>3</v>
      </c>
      <c r="AK38" s="70" t="s">
        <v>141</v>
      </c>
      <c r="AL38" s="70" t="s">
        <v>144</v>
      </c>
      <c r="AM38" s="158">
        <v>3</v>
      </c>
      <c r="AN38" s="70" t="s">
        <v>141</v>
      </c>
      <c r="AO38" s="70" t="s">
        <v>144</v>
      </c>
      <c r="AP38" s="158">
        <v>3</v>
      </c>
      <c r="AQ38" s="70" t="s">
        <v>141</v>
      </c>
      <c r="AR38" s="70" t="s">
        <v>141</v>
      </c>
      <c r="AS38" s="158">
        <v>5</v>
      </c>
      <c r="AT38" s="70" t="s">
        <v>144</v>
      </c>
      <c r="AU38" s="70" t="s">
        <v>144</v>
      </c>
      <c r="AV38" s="158">
        <v>3</v>
      </c>
      <c r="AW38" s="70" t="s">
        <v>145</v>
      </c>
      <c r="AX38" s="70" t="s">
        <v>145</v>
      </c>
      <c r="AY38" s="158">
        <v>1</v>
      </c>
      <c r="AZ38" s="70" t="s">
        <v>143</v>
      </c>
      <c r="BA38" s="70" t="s">
        <v>142</v>
      </c>
      <c r="BB38" s="70" t="s">
        <v>143</v>
      </c>
      <c r="BC38" s="70" t="s">
        <v>143</v>
      </c>
      <c r="BD38" s="157">
        <v>11</v>
      </c>
      <c r="BE38" s="157">
        <v>5</v>
      </c>
      <c r="BF38" s="157">
        <v>4</v>
      </c>
      <c r="BG38" s="157">
        <v>6</v>
      </c>
      <c r="BH38" s="157">
        <v>1</v>
      </c>
      <c r="BI38" s="157">
        <v>2</v>
      </c>
      <c r="BJ38" s="157">
        <v>9</v>
      </c>
      <c r="BK38" s="157">
        <v>8</v>
      </c>
      <c r="BL38" s="157">
        <v>10</v>
      </c>
      <c r="BM38" s="157">
        <v>7</v>
      </c>
      <c r="BN38" s="157">
        <v>3</v>
      </c>
      <c r="BO38" s="70" t="s">
        <v>144</v>
      </c>
      <c r="BP38" s="70" t="s">
        <v>143</v>
      </c>
      <c r="BQ38" s="70" t="s">
        <v>145</v>
      </c>
      <c r="BR38" s="70" t="s">
        <v>141</v>
      </c>
      <c r="BS38" s="70" t="s">
        <v>142</v>
      </c>
      <c r="BT38" s="70" t="s">
        <v>139</v>
      </c>
      <c r="BU38" s="156" t="s">
        <v>223</v>
      </c>
      <c r="BW38" s="68"/>
    </row>
    <row r="39" spans="1:75" s="67" customFormat="1" ht="22.15" customHeight="1" x14ac:dyDescent="0.25">
      <c r="A39" s="162" t="s">
        <v>224</v>
      </c>
      <c r="B39" s="161" t="s">
        <v>327</v>
      </c>
      <c r="C39" s="159"/>
      <c r="D39" s="160"/>
      <c r="E39" s="172"/>
      <c r="F39" s="67" t="s">
        <v>137</v>
      </c>
      <c r="G39" s="72"/>
      <c r="H39" s="70" t="s">
        <v>138</v>
      </c>
      <c r="I39" s="70" t="s">
        <v>139</v>
      </c>
      <c r="J39" s="175"/>
      <c r="K39" s="175"/>
      <c r="L39" s="70" t="s">
        <v>152</v>
      </c>
      <c r="M39" s="71" t="s">
        <v>139</v>
      </c>
      <c r="N39" s="71" t="s">
        <v>140</v>
      </c>
      <c r="O39" s="71" t="s">
        <v>145</v>
      </c>
      <c r="P39" s="71" t="s">
        <v>142</v>
      </c>
      <c r="Q39" s="71" t="s">
        <v>152</v>
      </c>
      <c r="R39" s="71" t="s">
        <v>142</v>
      </c>
      <c r="S39" s="70" t="s">
        <v>144</v>
      </c>
      <c r="T39" s="70" t="s">
        <v>144</v>
      </c>
      <c r="U39" s="158">
        <v>3</v>
      </c>
      <c r="V39" s="70" t="s">
        <v>144</v>
      </c>
      <c r="W39" s="70" t="s">
        <v>144</v>
      </c>
      <c r="X39" s="158">
        <v>3</v>
      </c>
      <c r="Y39" s="70" t="s">
        <v>144</v>
      </c>
      <c r="Z39" s="70" t="s">
        <v>144</v>
      </c>
      <c r="AA39" s="158">
        <v>3</v>
      </c>
      <c r="AB39" s="70" t="s">
        <v>141</v>
      </c>
      <c r="AC39" s="70" t="s">
        <v>144</v>
      </c>
      <c r="AD39" s="158">
        <v>3</v>
      </c>
      <c r="AE39" s="70" t="s">
        <v>144</v>
      </c>
      <c r="AF39" s="70" t="s">
        <v>144</v>
      </c>
      <c r="AG39" s="158">
        <v>3</v>
      </c>
      <c r="AH39" s="70" t="s">
        <v>144</v>
      </c>
      <c r="AI39" s="70" t="s">
        <v>144</v>
      </c>
      <c r="AJ39" s="158">
        <v>3</v>
      </c>
      <c r="AK39" s="70" t="s">
        <v>144</v>
      </c>
      <c r="AL39" s="70" t="s">
        <v>144</v>
      </c>
      <c r="AM39" s="158">
        <v>3</v>
      </c>
      <c r="AN39" s="70" t="s">
        <v>141</v>
      </c>
      <c r="AO39" s="70" t="s">
        <v>144</v>
      </c>
      <c r="AP39" s="158">
        <v>3</v>
      </c>
      <c r="AQ39" s="70" t="s">
        <v>141</v>
      </c>
      <c r="AR39" s="70" t="s">
        <v>141</v>
      </c>
      <c r="AS39" s="158">
        <v>5</v>
      </c>
      <c r="AT39" s="70" t="s">
        <v>141</v>
      </c>
      <c r="AU39" s="70" t="s">
        <v>141</v>
      </c>
      <c r="AV39" s="158">
        <v>5</v>
      </c>
      <c r="AW39" s="70" t="s">
        <v>145</v>
      </c>
      <c r="AX39" s="70" t="s">
        <v>145</v>
      </c>
      <c r="AY39" s="158">
        <v>1</v>
      </c>
      <c r="AZ39" s="70" t="s">
        <v>143</v>
      </c>
      <c r="BA39" s="70" t="s">
        <v>142</v>
      </c>
      <c r="BB39" s="70" t="s">
        <v>143</v>
      </c>
      <c r="BC39" s="70" t="s">
        <v>143</v>
      </c>
      <c r="BD39" s="157">
        <v>11</v>
      </c>
      <c r="BE39" s="157">
        <v>5</v>
      </c>
      <c r="BF39" s="157">
        <v>4</v>
      </c>
      <c r="BG39" s="157">
        <v>6</v>
      </c>
      <c r="BH39" s="157">
        <v>1</v>
      </c>
      <c r="BI39" s="157">
        <v>2</v>
      </c>
      <c r="BJ39" s="157">
        <v>9</v>
      </c>
      <c r="BK39" s="157">
        <v>8</v>
      </c>
      <c r="BL39" s="157">
        <v>10</v>
      </c>
      <c r="BM39" s="157">
        <v>7</v>
      </c>
      <c r="BN39" s="157">
        <v>3</v>
      </c>
      <c r="BO39" s="70" t="s">
        <v>144</v>
      </c>
      <c r="BP39" s="70" t="s">
        <v>144</v>
      </c>
      <c r="BQ39" s="70" t="s">
        <v>145</v>
      </c>
      <c r="BR39" s="70" t="s">
        <v>141</v>
      </c>
      <c r="BS39" s="70" t="s">
        <v>142</v>
      </c>
      <c r="BT39" s="70" t="s">
        <v>144</v>
      </c>
      <c r="BU39" s="156"/>
      <c r="BW39" s="68"/>
    </row>
    <row r="40" spans="1:75" s="67" customFormat="1" ht="22.15" customHeight="1" x14ac:dyDescent="0.25">
      <c r="A40" s="162" t="s">
        <v>226</v>
      </c>
      <c r="B40" s="161" t="s">
        <v>328</v>
      </c>
      <c r="C40" s="159"/>
      <c r="D40" s="160"/>
      <c r="E40" s="172"/>
      <c r="F40" s="67" t="s">
        <v>137</v>
      </c>
      <c r="G40" s="72"/>
      <c r="H40" s="70" t="s">
        <v>138</v>
      </c>
      <c r="I40" s="70" t="s">
        <v>139</v>
      </c>
      <c r="J40" s="175"/>
      <c r="K40" s="175"/>
      <c r="L40" s="70" t="s">
        <v>152</v>
      </c>
      <c r="M40" s="71" t="s">
        <v>139</v>
      </c>
      <c r="N40" s="71" t="s">
        <v>140</v>
      </c>
      <c r="O40" s="71" t="s">
        <v>145</v>
      </c>
      <c r="P40" s="71" t="s">
        <v>142</v>
      </c>
      <c r="Q40" s="71" t="s">
        <v>152</v>
      </c>
      <c r="R40" s="71" t="s">
        <v>142</v>
      </c>
      <c r="S40" s="70" t="s">
        <v>144</v>
      </c>
      <c r="T40" s="70" t="s">
        <v>144</v>
      </c>
      <c r="U40" s="158">
        <v>3</v>
      </c>
      <c r="V40" s="70" t="s">
        <v>144</v>
      </c>
      <c r="W40" s="70" t="s">
        <v>144</v>
      </c>
      <c r="X40" s="158">
        <v>3</v>
      </c>
      <c r="Y40" s="70" t="s">
        <v>144</v>
      </c>
      <c r="Z40" s="70" t="s">
        <v>144</v>
      </c>
      <c r="AA40" s="158">
        <v>3</v>
      </c>
      <c r="AB40" s="70" t="s">
        <v>141</v>
      </c>
      <c r="AC40" s="70" t="s">
        <v>144</v>
      </c>
      <c r="AD40" s="158">
        <v>3</v>
      </c>
      <c r="AE40" s="70" t="s">
        <v>144</v>
      </c>
      <c r="AF40" s="70" t="s">
        <v>144</v>
      </c>
      <c r="AG40" s="158">
        <v>3</v>
      </c>
      <c r="AH40" s="70" t="s">
        <v>144</v>
      </c>
      <c r="AI40" s="70" t="s">
        <v>144</v>
      </c>
      <c r="AJ40" s="158">
        <v>3</v>
      </c>
      <c r="AK40" s="70" t="s">
        <v>144</v>
      </c>
      <c r="AL40" s="70" t="s">
        <v>144</v>
      </c>
      <c r="AM40" s="158">
        <v>3</v>
      </c>
      <c r="AN40" s="70" t="s">
        <v>141</v>
      </c>
      <c r="AO40" s="70" t="s">
        <v>144</v>
      </c>
      <c r="AP40" s="158">
        <v>3</v>
      </c>
      <c r="AQ40" s="70" t="s">
        <v>141</v>
      </c>
      <c r="AR40" s="70" t="s">
        <v>141</v>
      </c>
      <c r="AS40" s="158">
        <v>5</v>
      </c>
      <c r="AT40" s="70" t="s">
        <v>144</v>
      </c>
      <c r="AU40" s="70" t="s">
        <v>144</v>
      </c>
      <c r="AV40" s="158">
        <v>3</v>
      </c>
      <c r="AW40" s="70" t="s">
        <v>145</v>
      </c>
      <c r="AX40" s="70" t="s">
        <v>145</v>
      </c>
      <c r="AY40" s="158">
        <v>1</v>
      </c>
      <c r="AZ40" s="70" t="s">
        <v>143</v>
      </c>
      <c r="BA40" s="70" t="s">
        <v>142</v>
      </c>
      <c r="BB40" s="70" t="s">
        <v>143</v>
      </c>
      <c r="BC40" s="70" t="s">
        <v>143</v>
      </c>
      <c r="BD40" s="157">
        <v>11</v>
      </c>
      <c r="BE40" s="157">
        <v>5</v>
      </c>
      <c r="BF40" s="157">
        <v>4</v>
      </c>
      <c r="BG40" s="157">
        <v>6</v>
      </c>
      <c r="BH40" s="157">
        <v>1</v>
      </c>
      <c r="BI40" s="157">
        <v>2</v>
      </c>
      <c r="BJ40" s="157">
        <v>9</v>
      </c>
      <c r="BK40" s="157">
        <v>8</v>
      </c>
      <c r="BL40" s="157">
        <v>10</v>
      </c>
      <c r="BM40" s="157">
        <v>7</v>
      </c>
      <c r="BN40" s="157">
        <v>3</v>
      </c>
      <c r="BO40" s="70" t="s">
        <v>144</v>
      </c>
      <c r="BP40" s="70" t="s">
        <v>144</v>
      </c>
      <c r="BQ40" s="70" t="s">
        <v>145</v>
      </c>
      <c r="BR40" s="70" t="s">
        <v>141</v>
      </c>
      <c r="BS40" s="70" t="s">
        <v>142</v>
      </c>
      <c r="BT40" s="70" t="s">
        <v>144</v>
      </c>
      <c r="BU40" s="156"/>
      <c r="BW40" s="68"/>
    </row>
    <row r="41" spans="1:75" s="67" customFormat="1" ht="22.15" customHeight="1" x14ac:dyDescent="0.25">
      <c r="A41" s="162" t="s">
        <v>228</v>
      </c>
      <c r="B41" s="161" t="s">
        <v>329</v>
      </c>
      <c r="C41" s="159"/>
      <c r="D41" s="160"/>
      <c r="E41" s="173" t="s">
        <v>134</v>
      </c>
      <c r="F41" s="67" t="s">
        <v>137</v>
      </c>
      <c r="G41" s="72"/>
      <c r="H41" s="70" t="s">
        <v>230</v>
      </c>
      <c r="I41" s="70" t="s">
        <v>139</v>
      </c>
      <c r="J41" s="175"/>
      <c r="K41" s="175"/>
      <c r="L41" s="70" t="s">
        <v>152</v>
      </c>
      <c r="M41" s="71" t="s">
        <v>139</v>
      </c>
      <c r="N41" s="71" t="s">
        <v>152</v>
      </c>
      <c r="O41" s="71" t="s">
        <v>144</v>
      </c>
      <c r="P41" s="71" t="s">
        <v>142</v>
      </c>
      <c r="Q41" s="71" t="s">
        <v>152</v>
      </c>
      <c r="R41" s="71" t="s">
        <v>143</v>
      </c>
      <c r="U41" s="158"/>
      <c r="X41" s="158"/>
      <c r="AA41" s="158"/>
      <c r="AD41" s="158"/>
      <c r="AG41" s="158"/>
      <c r="AJ41" s="158"/>
      <c r="AM41" s="163"/>
      <c r="AP41" s="163"/>
      <c r="AS41" s="163"/>
      <c r="AV41" s="163"/>
      <c r="AY41" s="163"/>
      <c r="AZ41" s="70" t="s">
        <v>143</v>
      </c>
      <c r="BA41" s="70" t="s">
        <v>143</v>
      </c>
      <c r="BB41" s="70" t="s">
        <v>143</v>
      </c>
      <c r="BC41" s="70" t="s">
        <v>142</v>
      </c>
      <c r="BD41" s="72"/>
      <c r="BE41" s="72"/>
      <c r="BF41" s="72"/>
      <c r="BG41" s="72"/>
      <c r="BH41" s="72"/>
      <c r="BI41" s="72"/>
      <c r="BJ41" s="72"/>
      <c r="BK41" s="72"/>
      <c r="BL41" s="72"/>
      <c r="BM41" s="72"/>
      <c r="BN41" s="72"/>
      <c r="BO41" s="70" t="s">
        <v>144</v>
      </c>
      <c r="BP41" s="70" t="s">
        <v>142</v>
      </c>
      <c r="BQ41" s="70" t="s">
        <v>145</v>
      </c>
      <c r="BR41" s="70" t="s">
        <v>144</v>
      </c>
      <c r="BS41" s="70" t="s">
        <v>142</v>
      </c>
      <c r="BT41" s="70" t="s">
        <v>142</v>
      </c>
      <c r="BU41" s="156"/>
      <c r="BW41" s="68"/>
    </row>
    <row r="42" spans="1:75" s="67" customFormat="1" ht="22.15" customHeight="1" x14ac:dyDescent="0.25">
      <c r="A42" s="162" t="s">
        <v>232</v>
      </c>
      <c r="B42" s="161" t="s">
        <v>330</v>
      </c>
      <c r="C42" s="159"/>
      <c r="D42" s="160"/>
      <c r="E42" s="173" t="s">
        <v>134</v>
      </c>
      <c r="F42" s="67" t="s">
        <v>137</v>
      </c>
      <c r="G42" s="72"/>
      <c r="H42" s="70" t="s">
        <v>230</v>
      </c>
      <c r="I42" s="70" t="s">
        <v>139</v>
      </c>
      <c r="J42" s="175"/>
      <c r="K42" s="175"/>
      <c r="L42" s="70" t="s">
        <v>152</v>
      </c>
      <c r="M42" s="71" t="s">
        <v>152</v>
      </c>
      <c r="N42" s="71" t="s">
        <v>152</v>
      </c>
      <c r="O42" s="71" t="s">
        <v>140</v>
      </c>
      <c r="P42" s="71" t="s">
        <v>142</v>
      </c>
      <c r="Q42" s="71" t="s">
        <v>152</v>
      </c>
      <c r="R42" s="71" t="s">
        <v>143</v>
      </c>
      <c r="U42" s="158"/>
      <c r="X42" s="158"/>
      <c r="AA42" s="158"/>
      <c r="AD42" s="158"/>
      <c r="AG42" s="158"/>
      <c r="AJ42" s="158"/>
      <c r="AM42" s="163"/>
      <c r="AP42" s="163"/>
      <c r="AS42" s="163"/>
      <c r="AV42" s="163"/>
      <c r="AY42" s="163"/>
      <c r="AZ42" s="70" t="s">
        <v>143</v>
      </c>
      <c r="BA42" s="70" t="s">
        <v>143</v>
      </c>
      <c r="BB42" s="70" t="s">
        <v>143</v>
      </c>
      <c r="BC42" s="70" t="s">
        <v>142</v>
      </c>
      <c r="BD42" s="72"/>
      <c r="BE42" s="72"/>
      <c r="BF42" s="72"/>
      <c r="BG42" s="72"/>
      <c r="BH42" s="72"/>
      <c r="BI42" s="72"/>
      <c r="BJ42" s="72"/>
      <c r="BK42" s="72"/>
      <c r="BL42" s="72"/>
      <c r="BM42" s="72"/>
      <c r="BN42" s="72"/>
      <c r="BO42" s="70" t="s">
        <v>144</v>
      </c>
      <c r="BP42" s="70" t="s">
        <v>142</v>
      </c>
      <c r="BQ42" s="70" t="s">
        <v>145</v>
      </c>
      <c r="BR42" s="70" t="s">
        <v>144</v>
      </c>
      <c r="BS42" s="70" t="s">
        <v>142</v>
      </c>
      <c r="BT42" s="70" t="s">
        <v>142</v>
      </c>
      <c r="BU42" s="156"/>
      <c r="BW42" s="68"/>
    </row>
    <row r="43" spans="1:75" s="67" customFormat="1" ht="22.15" customHeight="1" x14ac:dyDescent="0.25">
      <c r="A43" s="162" t="s">
        <v>234</v>
      </c>
      <c r="B43" s="161" t="s">
        <v>331</v>
      </c>
      <c r="C43" s="159"/>
      <c r="D43" s="160"/>
      <c r="E43" s="173"/>
      <c r="F43" s="67" t="s">
        <v>137</v>
      </c>
      <c r="G43" s="72"/>
      <c r="H43" s="70" t="s">
        <v>230</v>
      </c>
      <c r="I43" s="70" t="s">
        <v>139</v>
      </c>
      <c r="J43" s="175"/>
      <c r="K43" s="175"/>
      <c r="M43" s="69"/>
      <c r="N43" s="69"/>
      <c r="O43" s="69"/>
      <c r="P43" s="69"/>
      <c r="Q43" s="69"/>
      <c r="R43" s="69"/>
      <c r="U43" s="158"/>
      <c r="X43" s="158"/>
      <c r="AA43" s="158"/>
      <c r="AD43" s="158"/>
      <c r="AG43" s="158"/>
      <c r="AJ43" s="158"/>
      <c r="AM43" s="163"/>
      <c r="AP43" s="163"/>
      <c r="AS43" s="163"/>
      <c r="AV43" s="163"/>
      <c r="AY43" s="163"/>
      <c r="BD43" s="72"/>
      <c r="BE43" s="72"/>
      <c r="BF43" s="72"/>
      <c r="BG43" s="72"/>
      <c r="BH43" s="72"/>
      <c r="BI43" s="72"/>
      <c r="BJ43" s="72"/>
      <c r="BK43" s="72"/>
      <c r="BL43" s="72"/>
      <c r="BM43" s="72"/>
      <c r="BN43" s="72"/>
      <c r="BO43" s="70" t="s">
        <v>144</v>
      </c>
      <c r="BU43" s="156"/>
      <c r="BW43" s="68"/>
    </row>
    <row r="44" spans="1:75" s="67" customFormat="1" ht="22.15" customHeight="1" x14ac:dyDescent="0.25">
      <c r="A44" s="162" t="s">
        <v>236</v>
      </c>
      <c r="B44" s="161" t="s">
        <v>332</v>
      </c>
      <c r="C44" s="159" t="s">
        <v>134</v>
      </c>
      <c r="D44" s="160"/>
      <c r="E44" s="172"/>
      <c r="F44" s="67" t="s">
        <v>137</v>
      </c>
      <c r="G44" s="72"/>
      <c r="H44" s="70" t="s">
        <v>138</v>
      </c>
      <c r="I44" s="70" t="s">
        <v>145</v>
      </c>
      <c r="J44" s="175"/>
      <c r="K44" s="177" t="s">
        <v>315</v>
      </c>
      <c r="L44" s="70" t="s">
        <v>152</v>
      </c>
      <c r="M44" s="71" t="s">
        <v>139</v>
      </c>
      <c r="N44" s="71" t="s">
        <v>139</v>
      </c>
      <c r="O44" s="71" t="s">
        <v>140</v>
      </c>
      <c r="P44" s="71" t="s">
        <v>142</v>
      </c>
      <c r="Q44" s="71" t="s">
        <v>139</v>
      </c>
      <c r="R44" s="71" t="s">
        <v>141</v>
      </c>
      <c r="S44" s="70" t="s">
        <v>144</v>
      </c>
      <c r="T44" s="70" t="s">
        <v>144</v>
      </c>
      <c r="U44" s="158">
        <v>3</v>
      </c>
      <c r="V44" s="70" t="s">
        <v>141</v>
      </c>
      <c r="W44" s="70" t="s">
        <v>141</v>
      </c>
      <c r="X44" s="158">
        <v>5</v>
      </c>
      <c r="Y44" s="70" t="s">
        <v>144</v>
      </c>
      <c r="Z44" s="70" t="s">
        <v>144</v>
      </c>
      <c r="AA44" s="158">
        <v>3</v>
      </c>
      <c r="AB44" s="70" t="s">
        <v>144</v>
      </c>
      <c r="AC44" s="70" t="s">
        <v>144</v>
      </c>
      <c r="AD44" s="158">
        <v>3</v>
      </c>
      <c r="AE44" s="70" t="s">
        <v>143</v>
      </c>
      <c r="AF44" s="70" t="s">
        <v>143</v>
      </c>
      <c r="AG44" s="158">
        <v>8</v>
      </c>
      <c r="AH44" s="70" t="s">
        <v>144</v>
      </c>
      <c r="AI44" s="70" t="s">
        <v>144</v>
      </c>
      <c r="AJ44" s="158">
        <v>3</v>
      </c>
      <c r="AK44" s="70" t="s">
        <v>144</v>
      </c>
      <c r="AL44" s="70" t="s">
        <v>144</v>
      </c>
      <c r="AM44" s="158">
        <v>3</v>
      </c>
      <c r="AN44" s="70" t="s">
        <v>143</v>
      </c>
      <c r="AO44" s="70" t="s">
        <v>143</v>
      </c>
      <c r="AP44" s="158">
        <v>8</v>
      </c>
      <c r="AQ44" s="70" t="s">
        <v>141</v>
      </c>
      <c r="AR44" s="70" t="s">
        <v>141</v>
      </c>
      <c r="AS44" s="158">
        <v>5</v>
      </c>
      <c r="AT44" s="70" t="s">
        <v>141</v>
      </c>
      <c r="AU44" s="70" t="s">
        <v>141</v>
      </c>
      <c r="AV44" s="158">
        <v>5</v>
      </c>
      <c r="AW44" s="70" t="s">
        <v>145</v>
      </c>
      <c r="AX44" s="70" t="s">
        <v>145</v>
      </c>
      <c r="AY44" s="158">
        <v>1</v>
      </c>
      <c r="AZ44" s="70" t="s">
        <v>143</v>
      </c>
      <c r="BA44" s="70" t="s">
        <v>141</v>
      </c>
      <c r="BB44" s="70" t="s">
        <v>143</v>
      </c>
      <c r="BC44" s="70" t="s">
        <v>143</v>
      </c>
      <c r="BD44" s="157">
        <v>7</v>
      </c>
      <c r="BE44" s="157">
        <v>10</v>
      </c>
      <c r="BF44" s="157">
        <v>3</v>
      </c>
      <c r="BG44" s="157">
        <v>2</v>
      </c>
      <c r="BH44" s="157">
        <v>11</v>
      </c>
      <c r="BI44" s="157">
        <v>1</v>
      </c>
      <c r="BJ44" s="157">
        <v>9</v>
      </c>
      <c r="BK44" s="157">
        <v>8</v>
      </c>
      <c r="BL44" s="157">
        <v>5</v>
      </c>
      <c r="BM44" s="157">
        <v>6</v>
      </c>
      <c r="BN44" s="157">
        <v>4</v>
      </c>
      <c r="BO44" s="70" t="s">
        <v>144</v>
      </c>
      <c r="BP44" s="70" t="s">
        <v>144</v>
      </c>
      <c r="BQ44" s="70" t="s">
        <v>145</v>
      </c>
      <c r="BR44" s="70" t="s">
        <v>141</v>
      </c>
      <c r="BS44" s="70" t="s">
        <v>142</v>
      </c>
      <c r="BT44" s="70" t="s">
        <v>144</v>
      </c>
      <c r="BU44" s="156"/>
      <c r="BW44" s="68"/>
    </row>
    <row r="45" spans="1:75" s="67" customFormat="1" ht="22.15" customHeight="1" x14ac:dyDescent="0.25">
      <c r="A45" s="162" t="s">
        <v>238</v>
      </c>
      <c r="B45" s="161" t="s">
        <v>333</v>
      </c>
      <c r="C45" s="159"/>
      <c r="D45" s="160"/>
      <c r="E45" s="173" t="s">
        <v>134</v>
      </c>
      <c r="F45" s="67" t="s">
        <v>137</v>
      </c>
      <c r="G45" s="72"/>
      <c r="H45" s="70" t="s">
        <v>230</v>
      </c>
      <c r="I45" s="70" t="s">
        <v>139</v>
      </c>
      <c r="J45" s="175"/>
      <c r="K45" s="175"/>
      <c r="L45" s="70" t="s">
        <v>152</v>
      </c>
      <c r="M45" s="71" t="s">
        <v>152</v>
      </c>
      <c r="N45" s="71" t="s">
        <v>152</v>
      </c>
      <c r="O45" s="71" t="s">
        <v>140</v>
      </c>
      <c r="P45" s="71" t="s">
        <v>142</v>
      </c>
      <c r="Q45" s="71" t="s">
        <v>152</v>
      </c>
      <c r="R45" s="71" t="s">
        <v>143</v>
      </c>
      <c r="U45" s="158"/>
      <c r="X45" s="158"/>
      <c r="AA45" s="158"/>
      <c r="AD45" s="158"/>
      <c r="AG45" s="158"/>
      <c r="AJ45" s="158"/>
      <c r="AM45" s="163"/>
      <c r="AP45" s="163"/>
      <c r="AS45" s="163"/>
      <c r="AV45" s="163"/>
      <c r="AY45" s="163"/>
      <c r="AZ45" s="70" t="s">
        <v>143</v>
      </c>
      <c r="BA45" s="70" t="s">
        <v>143</v>
      </c>
      <c r="BB45" s="70" t="s">
        <v>143</v>
      </c>
      <c r="BC45" s="70" t="s">
        <v>142</v>
      </c>
      <c r="BD45" s="72"/>
      <c r="BE45" s="72"/>
      <c r="BF45" s="72"/>
      <c r="BG45" s="72"/>
      <c r="BH45" s="72"/>
      <c r="BI45" s="72"/>
      <c r="BJ45" s="72"/>
      <c r="BK45" s="72"/>
      <c r="BL45" s="72"/>
      <c r="BM45" s="72"/>
      <c r="BN45" s="72"/>
      <c r="BO45" s="70" t="s">
        <v>144</v>
      </c>
      <c r="BP45" s="70" t="s">
        <v>142</v>
      </c>
      <c r="BQ45" s="70" t="s">
        <v>145</v>
      </c>
      <c r="BR45" s="70" t="s">
        <v>144</v>
      </c>
      <c r="BS45" s="70" t="s">
        <v>142</v>
      </c>
      <c r="BT45" s="70" t="s">
        <v>142</v>
      </c>
      <c r="BU45" s="156"/>
      <c r="BW45" s="68"/>
    </row>
    <row r="46" spans="1:75" s="67" customFormat="1" ht="22.15" customHeight="1" x14ac:dyDescent="0.25">
      <c r="A46" s="162" t="s">
        <v>240</v>
      </c>
      <c r="B46" s="161" t="s">
        <v>241</v>
      </c>
      <c r="C46" s="159"/>
      <c r="D46" s="160"/>
      <c r="E46" s="173" t="s">
        <v>134</v>
      </c>
      <c r="F46" s="67" t="s">
        <v>137</v>
      </c>
      <c r="G46" s="72"/>
      <c r="H46" s="70" t="s">
        <v>138</v>
      </c>
      <c r="I46" s="70" t="s">
        <v>139</v>
      </c>
      <c r="J46" s="175"/>
      <c r="K46" s="175"/>
      <c r="L46" s="70" t="s">
        <v>152</v>
      </c>
      <c r="M46" s="71" t="s">
        <v>152</v>
      </c>
      <c r="N46" s="71" t="s">
        <v>140</v>
      </c>
      <c r="O46" s="71" t="s">
        <v>152</v>
      </c>
      <c r="P46" s="71" t="s">
        <v>145</v>
      </c>
      <c r="Q46" s="71" t="s">
        <v>140</v>
      </c>
      <c r="R46" s="71" t="s">
        <v>144</v>
      </c>
      <c r="S46" s="70" t="s">
        <v>144</v>
      </c>
      <c r="T46" s="70" t="s">
        <v>144</v>
      </c>
      <c r="U46" s="158">
        <v>3</v>
      </c>
      <c r="V46" s="70" t="s">
        <v>144</v>
      </c>
      <c r="W46" s="70" t="s">
        <v>144</v>
      </c>
      <c r="X46" s="158">
        <v>3</v>
      </c>
      <c r="Y46" s="70" t="s">
        <v>144</v>
      </c>
      <c r="Z46" s="70" t="s">
        <v>144</v>
      </c>
      <c r="AA46" s="158">
        <v>3</v>
      </c>
      <c r="AB46" s="70" t="s">
        <v>144</v>
      </c>
      <c r="AC46" s="70" t="s">
        <v>144</v>
      </c>
      <c r="AD46" s="158">
        <v>3</v>
      </c>
      <c r="AE46" s="70" t="s">
        <v>144</v>
      </c>
      <c r="AF46" s="70" t="s">
        <v>144</v>
      </c>
      <c r="AG46" s="158">
        <v>3</v>
      </c>
      <c r="AH46" s="70" t="s">
        <v>144</v>
      </c>
      <c r="AI46" s="70" t="s">
        <v>144</v>
      </c>
      <c r="AJ46" s="158">
        <v>3</v>
      </c>
      <c r="AK46" s="70" t="s">
        <v>144</v>
      </c>
      <c r="AL46" s="70" t="s">
        <v>144</v>
      </c>
      <c r="AM46" s="158">
        <v>3</v>
      </c>
      <c r="AN46" s="70" t="s">
        <v>141</v>
      </c>
      <c r="AO46" s="70" t="s">
        <v>141</v>
      </c>
      <c r="AP46" s="158">
        <v>5</v>
      </c>
      <c r="AQ46" s="70" t="s">
        <v>144</v>
      </c>
      <c r="AR46" s="70" t="s">
        <v>144</v>
      </c>
      <c r="AS46" s="158">
        <v>3</v>
      </c>
      <c r="AT46" s="70" t="s">
        <v>144</v>
      </c>
      <c r="AU46" s="70" t="s">
        <v>144</v>
      </c>
      <c r="AV46" s="158">
        <v>3</v>
      </c>
      <c r="AW46" s="70" t="s">
        <v>181</v>
      </c>
      <c r="AX46" s="70" t="s">
        <v>181</v>
      </c>
      <c r="AY46" s="158">
        <v>3</v>
      </c>
      <c r="AZ46" s="70" t="s">
        <v>183</v>
      </c>
      <c r="BA46" s="70" t="s">
        <v>143</v>
      </c>
      <c r="BB46" s="70" t="s">
        <v>143</v>
      </c>
      <c r="BC46" s="70" t="s">
        <v>143</v>
      </c>
      <c r="BD46" s="157">
        <v>8</v>
      </c>
      <c r="BE46" s="157">
        <v>10</v>
      </c>
      <c r="BF46" s="157">
        <v>1</v>
      </c>
      <c r="BG46" s="157">
        <v>3</v>
      </c>
      <c r="BH46" s="157">
        <v>9</v>
      </c>
      <c r="BI46" s="157">
        <v>2</v>
      </c>
      <c r="BJ46" s="157">
        <v>7</v>
      </c>
      <c r="BK46" s="157">
        <v>11</v>
      </c>
      <c r="BL46" s="157">
        <v>5</v>
      </c>
      <c r="BM46" s="157">
        <v>4</v>
      </c>
      <c r="BN46" s="157">
        <v>6</v>
      </c>
      <c r="BO46" s="70" t="s">
        <v>144</v>
      </c>
      <c r="BP46" s="70" t="s">
        <v>143</v>
      </c>
      <c r="BQ46" s="70" t="s">
        <v>145</v>
      </c>
      <c r="BR46" s="70" t="s">
        <v>141</v>
      </c>
      <c r="BS46" s="70" t="s">
        <v>142</v>
      </c>
      <c r="BT46" s="70" t="s">
        <v>144</v>
      </c>
      <c r="BU46" s="156" t="s">
        <v>334</v>
      </c>
      <c r="BW46" s="68"/>
    </row>
    <row r="47" spans="1:75" s="67" customFormat="1" ht="22.15" customHeight="1" x14ac:dyDescent="0.25">
      <c r="A47" s="162" t="s">
        <v>242</v>
      </c>
      <c r="B47" s="161" t="s">
        <v>243</v>
      </c>
      <c r="C47" s="159" t="s">
        <v>134</v>
      </c>
      <c r="D47" s="160" t="s">
        <v>134</v>
      </c>
      <c r="E47" s="173"/>
      <c r="F47" s="67" t="s">
        <v>137</v>
      </c>
      <c r="G47" s="72"/>
      <c r="H47" s="70" t="s">
        <v>138</v>
      </c>
      <c r="I47" s="70" t="s">
        <v>139</v>
      </c>
      <c r="J47" s="175"/>
      <c r="K47" s="175"/>
      <c r="L47" s="70" t="s">
        <v>140</v>
      </c>
      <c r="M47" s="71" t="s">
        <v>145</v>
      </c>
      <c r="N47" s="71" t="s">
        <v>139</v>
      </c>
      <c r="O47" s="71" t="s">
        <v>140</v>
      </c>
      <c r="P47" s="71" t="s">
        <v>142</v>
      </c>
      <c r="Q47" s="71" t="s">
        <v>139</v>
      </c>
      <c r="R47" s="71" t="s">
        <v>144</v>
      </c>
      <c r="S47" s="70" t="s">
        <v>141</v>
      </c>
      <c r="T47" s="70" t="s">
        <v>141</v>
      </c>
      <c r="U47" s="158">
        <v>5</v>
      </c>
      <c r="V47" s="70" t="s">
        <v>141</v>
      </c>
      <c r="W47" s="70" t="s">
        <v>141</v>
      </c>
      <c r="X47" s="158">
        <v>3</v>
      </c>
      <c r="Y47" s="70" t="s">
        <v>144</v>
      </c>
      <c r="Z47" s="70" t="s">
        <v>144</v>
      </c>
      <c r="AA47" s="158">
        <v>3</v>
      </c>
      <c r="AB47" s="70" t="s">
        <v>141</v>
      </c>
      <c r="AC47" s="70" t="s">
        <v>141</v>
      </c>
      <c r="AD47" s="158">
        <v>5</v>
      </c>
      <c r="AE47" s="70" t="s">
        <v>141</v>
      </c>
      <c r="AF47" s="70" t="s">
        <v>144</v>
      </c>
      <c r="AG47" s="158">
        <v>3</v>
      </c>
      <c r="AH47" s="70" t="s">
        <v>144</v>
      </c>
      <c r="AI47" s="70" t="s">
        <v>144</v>
      </c>
      <c r="AJ47" s="158">
        <v>3</v>
      </c>
      <c r="AK47" s="70" t="s">
        <v>144</v>
      </c>
      <c r="AL47" s="70" t="s">
        <v>144</v>
      </c>
      <c r="AM47" s="158">
        <v>3</v>
      </c>
      <c r="AN47" s="70" t="s">
        <v>143</v>
      </c>
      <c r="AO47" s="70" t="s">
        <v>143</v>
      </c>
      <c r="AP47" s="158">
        <v>8</v>
      </c>
      <c r="AQ47" s="70" t="s">
        <v>141</v>
      </c>
      <c r="AR47" s="70" t="s">
        <v>141</v>
      </c>
      <c r="AS47" s="158">
        <v>5</v>
      </c>
      <c r="AT47" s="70" t="s">
        <v>141</v>
      </c>
      <c r="AU47" s="70" t="s">
        <v>141</v>
      </c>
      <c r="AV47" s="158">
        <v>5</v>
      </c>
      <c r="AW47" s="70" t="s">
        <v>145</v>
      </c>
      <c r="AX47" s="70" t="s">
        <v>145</v>
      </c>
      <c r="AY47" s="158">
        <v>1</v>
      </c>
      <c r="AZ47" s="70" t="s">
        <v>142</v>
      </c>
      <c r="BA47" s="70" t="s">
        <v>142</v>
      </c>
      <c r="BB47" s="70" t="s">
        <v>142</v>
      </c>
      <c r="BC47" s="70" t="s">
        <v>142</v>
      </c>
      <c r="BD47" s="157">
        <v>7</v>
      </c>
      <c r="BE47" s="157">
        <v>11</v>
      </c>
      <c r="BF47" s="157">
        <v>2</v>
      </c>
      <c r="BG47" s="157">
        <v>3</v>
      </c>
      <c r="BH47" s="157">
        <v>8</v>
      </c>
      <c r="BI47" s="157">
        <v>1</v>
      </c>
      <c r="BJ47" s="157">
        <v>9</v>
      </c>
      <c r="BK47" s="157">
        <v>10</v>
      </c>
      <c r="BL47" s="157">
        <v>6</v>
      </c>
      <c r="BM47" s="157">
        <v>5</v>
      </c>
      <c r="BN47" s="157">
        <v>4</v>
      </c>
      <c r="BO47" s="70" t="s">
        <v>144</v>
      </c>
      <c r="BP47" s="70" t="s">
        <v>144</v>
      </c>
      <c r="BQ47" s="70" t="s">
        <v>145</v>
      </c>
      <c r="BR47" s="70" t="s">
        <v>141</v>
      </c>
      <c r="BS47" s="70" t="s">
        <v>142</v>
      </c>
      <c r="BT47" s="70" t="s">
        <v>143</v>
      </c>
      <c r="BU47" s="156"/>
      <c r="BW47" s="68"/>
    </row>
    <row r="48" spans="1:75" s="67" customFormat="1" ht="22.15" customHeight="1" x14ac:dyDescent="0.25">
      <c r="A48" s="162" t="s">
        <v>244</v>
      </c>
      <c r="B48" s="161" t="s">
        <v>245</v>
      </c>
      <c r="C48" s="159" t="s">
        <v>134</v>
      </c>
      <c r="D48" s="160" t="s">
        <v>134</v>
      </c>
      <c r="E48" s="173"/>
      <c r="F48" s="67" t="s">
        <v>137</v>
      </c>
      <c r="G48" s="72"/>
      <c r="H48" s="70" t="s">
        <v>138</v>
      </c>
      <c r="I48" s="70" t="s">
        <v>139</v>
      </c>
      <c r="J48" s="175"/>
      <c r="K48" s="175"/>
      <c r="L48" s="70" t="s">
        <v>140</v>
      </c>
      <c r="M48" s="71" t="s">
        <v>145</v>
      </c>
      <c r="N48" s="71" t="s">
        <v>139</v>
      </c>
      <c r="O48" s="71" t="s">
        <v>140</v>
      </c>
      <c r="P48" s="71" t="s">
        <v>143</v>
      </c>
      <c r="Q48" s="71" t="s">
        <v>139</v>
      </c>
      <c r="R48" s="71" t="s">
        <v>144</v>
      </c>
      <c r="S48" s="70" t="s">
        <v>141</v>
      </c>
      <c r="T48" s="70" t="s">
        <v>141</v>
      </c>
      <c r="U48" s="158">
        <v>5</v>
      </c>
      <c r="V48" s="70" t="s">
        <v>141</v>
      </c>
      <c r="W48" s="70" t="s">
        <v>141</v>
      </c>
      <c r="X48" s="158">
        <v>5</v>
      </c>
      <c r="Y48" s="70" t="s">
        <v>144</v>
      </c>
      <c r="Z48" s="70" t="s">
        <v>144</v>
      </c>
      <c r="AA48" s="158">
        <v>3</v>
      </c>
      <c r="AB48" s="70" t="s">
        <v>141</v>
      </c>
      <c r="AC48" s="70" t="s">
        <v>141</v>
      </c>
      <c r="AD48" s="158">
        <v>5</v>
      </c>
      <c r="AE48" s="70" t="s">
        <v>144</v>
      </c>
      <c r="AF48" s="70" t="s">
        <v>144</v>
      </c>
      <c r="AG48" s="158">
        <v>3</v>
      </c>
      <c r="AH48" s="70" t="s">
        <v>144</v>
      </c>
      <c r="AI48" s="70" t="s">
        <v>144</v>
      </c>
      <c r="AJ48" s="158">
        <v>3</v>
      </c>
      <c r="AK48" s="70" t="s">
        <v>144</v>
      </c>
      <c r="AL48" s="70" t="s">
        <v>144</v>
      </c>
      <c r="AM48" s="158">
        <v>3</v>
      </c>
      <c r="AN48" s="70" t="s">
        <v>143</v>
      </c>
      <c r="AO48" s="70" t="s">
        <v>143</v>
      </c>
      <c r="AP48" s="158">
        <v>8</v>
      </c>
      <c r="AQ48" s="70" t="s">
        <v>141</v>
      </c>
      <c r="AR48" s="70" t="s">
        <v>141</v>
      </c>
      <c r="AS48" s="158">
        <v>5</v>
      </c>
      <c r="AT48" s="70" t="s">
        <v>144</v>
      </c>
      <c r="AU48" s="70" t="s">
        <v>144</v>
      </c>
      <c r="AV48" s="158">
        <v>3</v>
      </c>
      <c r="AW48" s="70" t="s">
        <v>145</v>
      </c>
      <c r="AX48" s="70" t="s">
        <v>145</v>
      </c>
      <c r="AY48" s="158">
        <v>1</v>
      </c>
      <c r="AZ48" s="70" t="s">
        <v>143</v>
      </c>
      <c r="BA48" s="70" t="s">
        <v>142</v>
      </c>
      <c r="BB48" s="70" t="s">
        <v>142</v>
      </c>
      <c r="BC48" s="70" t="s">
        <v>142</v>
      </c>
      <c r="BD48" s="157">
        <v>7</v>
      </c>
      <c r="BE48" s="157">
        <v>11</v>
      </c>
      <c r="BF48" s="157">
        <v>2</v>
      </c>
      <c r="BG48" s="157">
        <v>3</v>
      </c>
      <c r="BH48" s="157">
        <v>8</v>
      </c>
      <c r="BI48" s="157">
        <v>1</v>
      </c>
      <c r="BJ48" s="157">
        <v>9</v>
      </c>
      <c r="BK48" s="157">
        <v>10</v>
      </c>
      <c r="BL48" s="157">
        <v>6</v>
      </c>
      <c r="BM48" s="157">
        <v>5</v>
      </c>
      <c r="BN48" s="157">
        <v>4</v>
      </c>
      <c r="BO48" s="70" t="s">
        <v>144</v>
      </c>
      <c r="BP48" s="70" t="s">
        <v>144</v>
      </c>
      <c r="BQ48" s="70" t="s">
        <v>145</v>
      </c>
      <c r="BR48" s="70" t="s">
        <v>141</v>
      </c>
      <c r="BS48" s="70" t="s">
        <v>142</v>
      </c>
      <c r="BT48" s="70" t="s">
        <v>143</v>
      </c>
      <c r="BU48" s="156"/>
      <c r="BW48" s="68"/>
    </row>
    <row r="49" spans="1:75" s="67" customFormat="1" ht="22.15" customHeight="1" x14ac:dyDescent="0.25">
      <c r="A49" s="162" t="s">
        <v>246</v>
      </c>
      <c r="B49" s="161" t="s">
        <v>247</v>
      </c>
      <c r="C49" s="159" t="s">
        <v>134</v>
      </c>
      <c r="D49" s="160" t="s">
        <v>134</v>
      </c>
      <c r="E49" s="172"/>
      <c r="F49" s="67" t="s">
        <v>137</v>
      </c>
      <c r="G49" s="72"/>
      <c r="H49" s="70" t="s">
        <v>138</v>
      </c>
      <c r="I49" s="70" t="s">
        <v>145</v>
      </c>
      <c r="J49" s="175"/>
      <c r="K49" s="177" t="s">
        <v>315</v>
      </c>
      <c r="L49" s="70" t="s">
        <v>139</v>
      </c>
      <c r="M49" s="71" t="s">
        <v>145</v>
      </c>
      <c r="N49" s="71" t="s">
        <v>139</v>
      </c>
      <c r="O49" s="71" t="s">
        <v>139</v>
      </c>
      <c r="P49" s="71" t="s">
        <v>142</v>
      </c>
      <c r="Q49" s="71" t="s">
        <v>140</v>
      </c>
      <c r="R49" s="71" t="s">
        <v>141</v>
      </c>
      <c r="S49" s="70" t="s">
        <v>181</v>
      </c>
      <c r="T49" s="70" t="s">
        <v>181</v>
      </c>
      <c r="U49" s="158">
        <v>3</v>
      </c>
      <c r="V49" s="70" t="s">
        <v>182</v>
      </c>
      <c r="W49" s="70" t="s">
        <v>141</v>
      </c>
      <c r="X49" s="158">
        <v>5</v>
      </c>
      <c r="Y49" s="70" t="s">
        <v>248</v>
      </c>
      <c r="Z49" s="70" t="s">
        <v>248</v>
      </c>
      <c r="AA49" s="158">
        <v>2</v>
      </c>
      <c r="AB49" s="70" t="s">
        <v>144</v>
      </c>
      <c r="AC49" s="70" t="s">
        <v>144</v>
      </c>
      <c r="AD49" s="158">
        <v>3</v>
      </c>
      <c r="AE49" s="70" t="s">
        <v>248</v>
      </c>
      <c r="AF49" s="70" t="s">
        <v>248</v>
      </c>
      <c r="AG49" s="158">
        <v>2</v>
      </c>
      <c r="AH49" s="70" t="s">
        <v>144</v>
      </c>
      <c r="AI49" s="70" t="s">
        <v>144</v>
      </c>
      <c r="AJ49" s="158">
        <v>3</v>
      </c>
      <c r="AK49" s="70" t="s">
        <v>183</v>
      </c>
      <c r="AL49" s="70" t="s">
        <v>141</v>
      </c>
      <c r="AM49" s="158">
        <v>4</v>
      </c>
      <c r="AN49" s="70" t="s">
        <v>249</v>
      </c>
      <c r="AO49" s="70" t="s">
        <v>183</v>
      </c>
      <c r="AP49" s="158">
        <v>7</v>
      </c>
      <c r="AQ49" s="70" t="s">
        <v>141</v>
      </c>
      <c r="AR49" s="70" t="s">
        <v>141</v>
      </c>
      <c r="AS49" s="158">
        <v>5</v>
      </c>
      <c r="AT49" s="70" t="s">
        <v>248</v>
      </c>
      <c r="AU49" s="70" t="s">
        <v>248</v>
      </c>
      <c r="AV49" s="158">
        <v>2</v>
      </c>
      <c r="AW49" s="70" t="s">
        <v>145</v>
      </c>
      <c r="AX49" s="70" t="s">
        <v>145</v>
      </c>
      <c r="AY49" s="158">
        <v>1</v>
      </c>
      <c r="AZ49" s="70" t="s">
        <v>143</v>
      </c>
      <c r="BA49" s="70" t="s">
        <v>142</v>
      </c>
      <c r="BB49" s="70" t="s">
        <v>142</v>
      </c>
      <c r="BC49" s="70" t="s">
        <v>142</v>
      </c>
      <c r="BD49" s="157">
        <v>3</v>
      </c>
      <c r="BE49" s="157">
        <v>9</v>
      </c>
      <c r="BF49" s="157">
        <v>2</v>
      </c>
      <c r="BG49" s="157">
        <v>4</v>
      </c>
      <c r="BH49" s="157">
        <v>8</v>
      </c>
      <c r="BI49" s="157">
        <v>1</v>
      </c>
      <c r="BJ49" s="157">
        <v>11</v>
      </c>
      <c r="BK49" s="157">
        <v>10</v>
      </c>
      <c r="BL49" s="157">
        <v>7</v>
      </c>
      <c r="BM49" s="157">
        <v>6</v>
      </c>
      <c r="BN49" s="157">
        <v>5</v>
      </c>
      <c r="BO49" s="70" t="s">
        <v>144</v>
      </c>
      <c r="BP49" s="70" t="s">
        <v>141</v>
      </c>
      <c r="BQ49" s="70" t="s">
        <v>145</v>
      </c>
      <c r="BR49" s="70" t="s">
        <v>141</v>
      </c>
      <c r="BS49" s="70" t="s">
        <v>142</v>
      </c>
      <c r="BT49" s="70" t="s">
        <v>250</v>
      </c>
      <c r="BU49" s="156"/>
      <c r="BW49" s="68"/>
    </row>
    <row r="50" spans="1:75" s="67" customFormat="1" ht="22.15" customHeight="1" x14ac:dyDescent="0.25">
      <c r="A50" s="162" t="s">
        <v>251</v>
      </c>
      <c r="B50" s="161" t="s">
        <v>252</v>
      </c>
      <c r="C50" s="159"/>
      <c r="D50" s="160"/>
      <c r="E50" s="173" t="s">
        <v>134</v>
      </c>
      <c r="F50" s="67" t="s">
        <v>137</v>
      </c>
      <c r="G50" s="72"/>
      <c r="H50" s="70" t="s">
        <v>230</v>
      </c>
      <c r="I50" s="70" t="s">
        <v>139</v>
      </c>
      <c r="J50" s="175"/>
      <c r="K50" s="175"/>
      <c r="L50" s="70" t="s">
        <v>152</v>
      </c>
      <c r="M50" s="71" t="s">
        <v>152</v>
      </c>
      <c r="N50" s="71" t="s">
        <v>152</v>
      </c>
      <c r="O50" s="71" t="s">
        <v>152</v>
      </c>
      <c r="P50" s="71" t="s">
        <v>143</v>
      </c>
      <c r="Q50" s="71" t="s">
        <v>152</v>
      </c>
      <c r="R50" s="71" t="s">
        <v>144</v>
      </c>
      <c r="U50" s="158"/>
      <c r="X50" s="158"/>
      <c r="AA50" s="158"/>
      <c r="AD50" s="158"/>
      <c r="AG50" s="158"/>
      <c r="AJ50" s="158"/>
      <c r="AM50" s="163"/>
      <c r="AP50" s="163"/>
      <c r="AS50" s="163"/>
      <c r="AV50" s="163"/>
      <c r="AY50" s="163"/>
      <c r="AZ50" s="70" t="s">
        <v>143</v>
      </c>
      <c r="BA50" s="70" t="s">
        <v>142</v>
      </c>
      <c r="BB50" s="70" t="s">
        <v>141</v>
      </c>
      <c r="BC50" s="70" t="s">
        <v>142</v>
      </c>
      <c r="BD50" s="72"/>
      <c r="BE50" s="72"/>
      <c r="BF50" s="72"/>
      <c r="BG50" s="72"/>
      <c r="BH50" s="72"/>
      <c r="BI50" s="72"/>
      <c r="BJ50" s="72"/>
      <c r="BK50" s="72"/>
      <c r="BL50" s="72"/>
      <c r="BM50" s="72"/>
      <c r="BN50" s="72"/>
      <c r="BO50" s="70" t="s">
        <v>143</v>
      </c>
      <c r="BP50" s="70" t="s">
        <v>142</v>
      </c>
      <c r="BQ50" s="70" t="s">
        <v>141</v>
      </c>
      <c r="BR50" s="70" t="s">
        <v>143</v>
      </c>
      <c r="BS50" s="70" t="s">
        <v>142</v>
      </c>
      <c r="BT50" s="70" t="s">
        <v>143</v>
      </c>
      <c r="BU50" s="156" t="s">
        <v>335</v>
      </c>
      <c r="BW50" s="68"/>
    </row>
    <row r="51" spans="1:75" s="67" customFormat="1" ht="22.15" customHeight="1" x14ac:dyDescent="0.25">
      <c r="A51" s="162" t="s">
        <v>253</v>
      </c>
      <c r="B51" s="161" t="s">
        <v>254</v>
      </c>
      <c r="C51" s="159" t="s">
        <v>134</v>
      </c>
      <c r="D51" s="160" t="s">
        <v>134</v>
      </c>
      <c r="E51" s="173"/>
      <c r="F51" s="67" t="s">
        <v>137</v>
      </c>
      <c r="G51" s="72"/>
      <c r="H51" s="70" t="s">
        <v>138</v>
      </c>
      <c r="I51" s="70" t="s">
        <v>139</v>
      </c>
      <c r="J51" s="175"/>
      <c r="K51" s="175"/>
      <c r="L51" s="70" t="s">
        <v>140</v>
      </c>
      <c r="M51" s="71" t="s">
        <v>145</v>
      </c>
      <c r="N51" s="71" t="s">
        <v>139</v>
      </c>
      <c r="O51" s="71" t="s">
        <v>140</v>
      </c>
      <c r="P51" s="71" t="s">
        <v>142</v>
      </c>
      <c r="Q51" s="71" t="s">
        <v>140</v>
      </c>
      <c r="R51" s="71" t="s">
        <v>141</v>
      </c>
      <c r="S51" s="70" t="s">
        <v>141</v>
      </c>
      <c r="T51" s="70" t="s">
        <v>141</v>
      </c>
      <c r="U51" s="158">
        <v>5</v>
      </c>
      <c r="V51" s="70" t="s">
        <v>141</v>
      </c>
      <c r="W51" s="70" t="s">
        <v>144</v>
      </c>
      <c r="X51" s="158">
        <v>3</v>
      </c>
      <c r="Y51" s="70" t="s">
        <v>144</v>
      </c>
      <c r="Z51" s="70" t="s">
        <v>144</v>
      </c>
      <c r="AA51" s="158">
        <v>3</v>
      </c>
      <c r="AB51" s="70" t="s">
        <v>141</v>
      </c>
      <c r="AC51" s="70" t="s">
        <v>141</v>
      </c>
      <c r="AD51" s="158">
        <v>5</v>
      </c>
      <c r="AE51" s="70" t="s">
        <v>141</v>
      </c>
      <c r="AF51" s="70" t="s">
        <v>144</v>
      </c>
      <c r="AG51" s="158">
        <v>3</v>
      </c>
      <c r="AH51" s="70" t="s">
        <v>144</v>
      </c>
      <c r="AI51" s="70" t="s">
        <v>144</v>
      </c>
      <c r="AJ51" s="158">
        <v>3</v>
      </c>
      <c r="AK51" s="70" t="s">
        <v>144</v>
      </c>
      <c r="AL51" s="70" t="s">
        <v>144</v>
      </c>
      <c r="AM51" s="158">
        <v>3</v>
      </c>
      <c r="AN51" s="70" t="s">
        <v>143</v>
      </c>
      <c r="AO51" s="70" t="s">
        <v>143</v>
      </c>
      <c r="AP51" s="158">
        <v>8</v>
      </c>
      <c r="AQ51" s="70" t="s">
        <v>141</v>
      </c>
      <c r="AR51" s="70" t="s">
        <v>141</v>
      </c>
      <c r="AS51" s="158">
        <v>5</v>
      </c>
      <c r="AT51" s="70" t="s">
        <v>141</v>
      </c>
      <c r="AU51" s="70" t="s">
        <v>141</v>
      </c>
      <c r="AV51" s="158">
        <v>5</v>
      </c>
      <c r="AW51" s="70" t="s">
        <v>145</v>
      </c>
      <c r="AX51" s="70" t="s">
        <v>145</v>
      </c>
      <c r="AY51" s="158">
        <v>1</v>
      </c>
      <c r="AZ51" s="70" t="s">
        <v>143</v>
      </c>
      <c r="BA51" s="70" t="s">
        <v>142</v>
      </c>
      <c r="BB51" s="70" t="s">
        <v>142</v>
      </c>
      <c r="BC51" s="70" t="s">
        <v>142</v>
      </c>
      <c r="BD51" s="157">
        <v>7</v>
      </c>
      <c r="BE51" s="157">
        <v>11</v>
      </c>
      <c r="BF51" s="157">
        <v>2</v>
      </c>
      <c r="BG51" s="157">
        <v>3</v>
      </c>
      <c r="BH51" s="157">
        <v>8</v>
      </c>
      <c r="BI51" s="157">
        <v>1</v>
      </c>
      <c r="BJ51" s="157">
        <v>9</v>
      </c>
      <c r="BK51" s="157">
        <v>10</v>
      </c>
      <c r="BL51" s="157">
        <v>6</v>
      </c>
      <c r="BM51" s="157">
        <v>5</v>
      </c>
      <c r="BN51" s="157">
        <v>4</v>
      </c>
      <c r="BO51" s="70" t="s">
        <v>144</v>
      </c>
      <c r="BP51" s="70" t="s">
        <v>144</v>
      </c>
      <c r="BQ51" s="70" t="s">
        <v>145</v>
      </c>
      <c r="BR51" s="70" t="s">
        <v>141</v>
      </c>
      <c r="BS51" s="70" t="s">
        <v>142</v>
      </c>
      <c r="BT51" s="70" t="s">
        <v>143</v>
      </c>
      <c r="BU51" s="156"/>
      <c r="BW51" s="68"/>
    </row>
    <row r="52" spans="1:75" s="67" customFormat="1" ht="22.15" customHeight="1" x14ac:dyDescent="0.25">
      <c r="A52" s="162" t="s">
        <v>255</v>
      </c>
      <c r="B52" s="161" t="s">
        <v>256</v>
      </c>
      <c r="C52" s="159"/>
      <c r="D52" s="160" t="s">
        <v>134</v>
      </c>
      <c r="E52" s="173"/>
      <c r="F52" s="67" t="s">
        <v>137</v>
      </c>
      <c r="G52" s="72"/>
      <c r="H52" s="70" t="s">
        <v>138</v>
      </c>
      <c r="I52" s="70" t="s">
        <v>139</v>
      </c>
      <c r="J52" s="175"/>
      <c r="K52" s="175"/>
      <c r="L52" s="70" t="s">
        <v>140</v>
      </c>
      <c r="M52" s="71" t="s">
        <v>145</v>
      </c>
      <c r="N52" s="71" t="s">
        <v>140</v>
      </c>
      <c r="O52" s="71" t="s">
        <v>140</v>
      </c>
      <c r="P52" s="71" t="s">
        <v>142</v>
      </c>
      <c r="Q52" s="71" t="s">
        <v>140</v>
      </c>
      <c r="R52" s="71" t="s">
        <v>144</v>
      </c>
      <c r="S52" s="70" t="s">
        <v>181</v>
      </c>
      <c r="T52" s="70" t="s">
        <v>181</v>
      </c>
      <c r="U52" s="158">
        <v>3</v>
      </c>
      <c r="V52" s="70" t="s">
        <v>183</v>
      </c>
      <c r="W52" s="70" t="s">
        <v>141</v>
      </c>
      <c r="X52" s="158">
        <v>4</v>
      </c>
      <c r="Y52" s="70" t="s">
        <v>248</v>
      </c>
      <c r="Z52" s="70" t="s">
        <v>248</v>
      </c>
      <c r="AA52" s="158">
        <v>2</v>
      </c>
      <c r="AB52" s="70" t="s">
        <v>144</v>
      </c>
      <c r="AC52" s="70" t="s">
        <v>144</v>
      </c>
      <c r="AD52" s="158">
        <v>3</v>
      </c>
      <c r="AE52" s="70" t="s">
        <v>144</v>
      </c>
      <c r="AF52" s="70" t="s">
        <v>144</v>
      </c>
      <c r="AG52" s="158">
        <v>3</v>
      </c>
      <c r="AH52" s="70" t="s">
        <v>144</v>
      </c>
      <c r="AI52" s="70" t="s">
        <v>144</v>
      </c>
      <c r="AJ52" s="158">
        <v>3</v>
      </c>
      <c r="AK52" s="70" t="s">
        <v>181</v>
      </c>
      <c r="AL52" s="70" t="s">
        <v>181</v>
      </c>
      <c r="AM52" s="158">
        <v>3</v>
      </c>
      <c r="AN52" s="70" t="s">
        <v>249</v>
      </c>
      <c r="AO52" s="70" t="s">
        <v>183</v>
      </c>
      <c r="AP52" s="158">
        <v>7</v>
      </c>
      <c r="AQ52" s="70" t="s">
        <v>141</v>
      </c>
      <c r="AR52" s="70" t="s">
        <v>141</v>
      </c>
      <c r="AS52" s="158">
        <v>5</v>
      </c>
      <c r="AT52" s="70" t="s">
        <v>248</v>
      </c>
      <c r="AU52" s="70" t="s">
        <v>248</v>
      </c>
      <c r="AV52" s="158">
        <v>2</v>
      </c>
      <c r="AW52" s="70" t="s">
        <v>145</v>
      </c>
      <c r="AX52" s="70" t="s">
        <v>145</v>
      </c>
      <c r="AY52" s="158">
        <v>1</v>
      </c>
      <c r="AZ52" s="70" t="s">
        <v>143</v>
      </c>
      <c r="BA52" s="70" t="s">
        <v>142</v>
      </c>
      <c r="BB52" s="70" t="s">
        <v>142</v>
      </c>
      <c r="BC52" s="70" t="s">
        <v>142</v>
      </c>
      <c r="BD52" s="157">
        <v>7</v>
      </c>
      <c r="BE52" s="157">
        <v>9</v>
      </c>
      <c r="BF52" s="157">
        <v>2</v>
      </c>
      <c r="BG52" s="157">
        <v>3</v>
      </c>
      <c r="BH52" s="157">
        <v>8</v>
      </c>
      <c r="BI52" s="157">
        <v>1</v>
      </c>
      <c r="BJ52" s="157">
        <v>11</v>
      </c>
      <c r="BK52" s="157">
        <v>10</v>
      </c>
      <c r="BL52" s="157">
        <v>4</v>
      </c>
      <c r="BM52" s="157">
        <v>6</v>
      </c>
      <c r="BN52" s="157">
        <v>5</v>
      </c>
      <c r="BO52" s="70" t="s">
        <v>144</v>
      </c>
      <c r="BP52" s="70" t="s">
        <v>141</v>
      </c>
      <c r="BQ52" s="70" t="s">
        <v>145</v>
      </c>
      <c r="BR52" s="70" t="s">
        <v>141</v>
      </c>
      <c r="BS52" s="70" t="s">
        <v>142</v>
      </c>
      <c r="BT52" s="70" t="s">
        <v>183</v>
      </c>
      <c r="BU52" s="156"/>
      <c r="BW52" s="68"/>
    </row>
    <row r="53" spans="1:75" s="67" customFormat="1" ht="22.15" customHeight="1" x14ac:dyDescent="0.25">
      <c r="A53" s="162" t="s">
        <v>257</v>
      </c>
      <c r="B53" s="161" t="s">
        <v>258</v>
      </c>
      <c r="C53" s="159"/>
      <c r="D53" s="160" t="s">
        <v>134</v>
      </c>
      <c r="E53" s="173"/>
      <c r="F53" s="67" t="s">
        <v>137</v>
      </c>
      <c r="G53" s="72"/>
      <c r="H53" s="70" t="s">
        <v>138</v>
      </c>
      <c r="I53" s="70" t="s">
        <v>139</v>
      </c>
      <c r="J53" s="175"/>
      <c r="K53" s="175"/>
      <c r="L53" s="70" t="s">
        <v>140</v>
      </c>
      <c r="M53" s="71" t="s">
        <v>145</v>
      </c>
      <c r="N53" s="71" t="s">
        <v>139</v>
      </c>
      <c r="O53" s="71" t="s">
        <v>140</v>
      </c>
      <c r="P53" s="71" t="s">
        <v>142</v>
      </c>
      <c r="Q53" s="71" t="s">
        <v>140</v>
      </c>
      <c r="R53" s="71" t="s">
        <v>141</v>
      </c>
      <c r="S53" s="70" t="s">
        <v>141</v>
      </c>
      <c r="T53" s="70" t="s">
        <v>141</v>
      </c>
      <c r="U53" s="158">
        <v>5</v>
      </c>
      <c r="V53" s="70" t="s">
        <v>141</v>
      </c>
      <c r="W53" s="70" t="s">
        <v>144</v>
      </c>
      <c r="X53" s="158">
        <v>3</v>
      </c>
      <c r="Y53" s="70" t="s">
        <v>144</v>
      </c>
      <c r="Z53" s="70" t="s">
        <v>144</v>
      </c>
      <c r="AA53" s="158">
        <v>3</v>
      </c>
      <c r="AB53" s="70" t="s">
        <v>141</v>
      </c>
      <c r="AC53" s="70" t="s">
        <v>141</v>
      </c>
      <c r="AD53" s="158">
        <v>5</v>
      </c>
      <c r="AE53" s="70" t="s">
        <v>141</v>
      </c>
      <c r="AF53" s="70" t="s">
        <v>144</v>
      </c>
      <c r="AG53" s="158">
        <v>3</v>
      </c>
      <c r="AH53" s="70" t="s">
        <v>144</v>
      </c>
      <c r="AI53" s="70" t="s">
        <v>144</v>
      </c>
      <c r="AJ53" s="158">
        <v>3</v>
      </c>
      <c r="AK53" s="70" t="s">
        <v>144</v>
      </c>
      <c r="AL53" s="70" t="s">
        <v>144</v>
      </c>
      <c r="AM53" s="158">
        <v>3</v>
      </c>
      <c r="AN53" s="70" t="s">
        <v>143</v>
      </c>
      <c r="AO53" s="70" t="s">
        <v>143</v>
      </c>
      <c r="AP53" s="158">
        <v>8</v>
      </c>
      <c r="AQ53" s="70" t="s">
        <v>144</v>
      </c>
      <c r="AR53" s="70" t="s">
        <v>144</v>
      </c>
      <c r="AS53" s="158">
        <v>3</v>
      </c>
      <c r="AT53" s="70" t="s">
        <v>141</v>
      </c>
      <c r="AU53" s="70" t="s">
        <v>141</v>
      </c>
      <c r="AV53" s="158">
        <v>5</v>
      </c>
      <c r="AW53" s="70" t="s">
        <v>145</v>
      </c>
      <c r="AX53" s="70" t="s">
        <v>145</v>
      </c>
      <c r="AY53" s="158">
        <v>1</v>
      </c>
      <c r="AZ53" s="70" t="s">
        <v>143</v>
      </c>
      <c r="BA53" s="70" t="s">
        <v>142</v>
      </c>
      <c r="BB53" s="70" t="s">
        <v>142</v>
      </c>
      <c r="BC53" s="70" t="s">
        <v>142</v>
      </c>
      <c r="BD53" s="157">
        <v>7</v>
      </c>
      <c r="BE53" s="157">
        <v>11</v>
      </c>
      <c r="BF53" s="157">
        <v>2</v>
      </c>
      <c r="BG53" s="157">
        <v>3</v>
      </c>
      <c r="BH53" s="157">
        <v>8</v>
      </c>
      <c r="BI53" s="157">
        <v>1</v>
      </c>
      <c r="BJ53" s="157">
        <v>9</v>
      </c>
      <c r="BK53" s="157">
        <v>10</v>
      </c>
      <c r="BL53" s="157">
        <v>6</v>
      </c>
      <c r="BM53" s="157">
        <v>5</v>
      </c>
      <c r="BN53" s="157">
        <v>4</v>
      </c>
      <c r="BO53" s="70" t="s">
        <v>144</v>
      </c>
      <c r="BP53" s="70" t="s">
        <v>144</v>
      </c>
      <c r="BQ53" s="70" t="s">
        <v>145</v>
      </c>
      <c r="BR53" s="70" t="s">
        <v>141</v>
      </c>
      <c r="BS53" s="70" t="s">
        <v>142</v>
      </c>
      <c r="BT53" s="70" t="s">
        <v>143</v>
      </c>
      <c r="BU53" s="156"/>
      <c r="BW53" s="68"/>
    </row>
    <row r="54" spans="1:75" ht="22.15" customHeight="1" x14ac:dyDescent="0.25">
      <c r="BD54" s="176"/>
      <c r="BE54" s="176"/>
      <c r="BF54" s="176"/>
      <c r="BG54" s="176"/>
      <c r="BH54" s="176"/>
      <c r="BI54" s="176"/>
      <c r="BJ54" s="176"/>
      <c r="BK54" s="176"/>
      <c r="BL54" s="176"/>
      <c r="BM54" s="176"/>
      <c r="BN54" s="176"/>
      <c r="BO54" s="178"/>
      <c r="BP54" s="178"/>
      <c r="BQ54" s="178"/>
      <c r="BR54" s="178"/>
      <c r="BS54" s="178"/>
      <c r="BT54" s="178"/>
    </row>
  </sheetData>
  <sheetProtection formatCells="0" formatColumns="0" formatRows="0" sort="0" autoFilter="0"/>
  <mergeCells count="39">
    <mergeCell ref="K1:K3"/>
    <mergeCell ref="A1:B1"/>
    <mergeCell ref="C1:C3"/>
    <mergeCell ref="D1:D3"/>
    <mergeCell ref="E1:E3"/>
    <mergeCell ref="I1:I2"/>
    <mergeCell ref="J1:J3"/>
    <mergeCell ref="L1:L2"/>
    <mergeCell ref="BB1:BB2"/>
    <mergeCell ref="AQ2:AS2"/>
    <mergeCell ref="AT2:AV2"/>
    <mergeCell ref="AW2:AY2"/>
    <mergeCell ref="M1:M2"/>
    <mergeCell ref="N1:N2"/>
    <mergeCell ref="O1:O2"/>
    <mergeCell ref="P1:P2"/>
    <mergeCell ref="Q1:Q2"/>
    <mergeCell ref="R1:R2"/>
    <mergeCell ref="S1:X1"/>
    <mergeCell ref="Y1:AJ1"/>
    <mergeCell ref="AK1:AY1"/>
    <mergeCell ref="AZ1:AZ2"/>
    <mergeCell ref="BA1:BA2"/>
    <mergeCell ref="BR1:BR2"/>
    <mergeCell ref="BS1:BS2"/>
    <mergeCell ref="BT1:BT2"/>
    <mergeCell ref="S2:U2"/>
    <mergeCell ref="V2:X2"/>
    <mergeCell ref="Y2:AA2"/>
    <mergeCell ref="AB2:AD2"/>
    <mergeCell ref="AE2:AG2"/>
    <mergeCell ref="AH2:AJ2"/>
    <mergeCell ref="AK2:AM2"/>
    <mergeCell ref="AN2:AP2"/>
    <mergeCell ref="BC1:BC2"/>
    <mergeCell ref="BD1:BN1"/>
    <mergeCell ref="BO1:BO2"/>
    <mergeCell ref="BP1:BP2"/>
    <mergeCell ref="BQ1:BQ2"/>
  </mergeCells>
  <conditionalFormatting sqref="I4:K9 I11:K11 I10:J10 I13:K16 I12:J12 I18:K23 I17:J17 I25:K27 I24:J24 I29:K33 I28:J28 I35:K36 I34:J34 I38:K43 I37:J37 I50:K53 I49:J49 I45:K48 I44:J44">
    <cfRule type="cellIs" dxfId="22" priority="16" operator="equal">
      <formula>"e"</formula>
    </cfRule>
    <cfRule type="cellIs" dxfId="21" priority="22" operator="equal">
      <formula>1</formula>
    </cfRule>
  </conditionalFormatting>
  <conditionalFormatting sqref="U4:AY53">
    <cfRule type="cellIs" dxfId="20" priority="18" operator="equal">
      <formula>10</formula>
    </cfRule>
    <cfRule type="cellIs" dxfId="19" priority="19" operator="between">
      <formula>8</formula>
      <formula>9</formula>
    </cfRule>
    <cfRule type="cellIs" dxfId="18" priority="20" operator="between">
      <formula>6</formula>
      <formula>7</formula>
    </cfRule>
    <cfRule type="cellIs" dxfId="17" priority="21" operator="between">
      <formula>2</formula>
      <formula>5</formula>
    </cfRule>
  </conditionalFormatting>
  <conditionalFormatting sqref="G4:K9 G11:K11 G10:J10 G13:K16 G12:J12 G18:K23 G17:J17 G25:K27 G24:J24 G29:K29 G28:J28">
    <cfRule type="expression" dxfId="16" priority="17">
      <formula xml:space="preserve"> $H4 = "Y"</formula>
    </cfRule>
  </conditionalFormatting>
  <conditionalFormatting sqref="BU26">
    <cfRule type="expression" dxfId="15" priority="23">
      <formula xml:space="preserve"> $H25 = "Y"</formula>
    </cfRule>
  </conditionalFormatting>
  <conditionalFormatting sqref="BD4:BN53">
    <cfRule type="cellIs" dxfId="14" priority="13" stopIfTrue="1" operator="between">
      <formula>1</formula>
      <formula>4</formula>
    </cfRule>
    <cfRule type="cellIs" dxfId="13" priority="14" stopIfTrue="1" operator="between">
      <formula>5</formula>
      <formula>8</formula>
    </cfRule>
    <cfRule type="cellIs" dxfId="12" priority="15" stopIfTrue="1" operator="between">
      <formula>9</formula>
      <formula>11</formula>
    </cfRule>
  </conditionalFormatting>
  <conditionalFormatting sqref="K1">
    <cfRule type="notContainsBlanks" dxfId="11" priority="11">
      <formula>LEN(TRIM(#REF!))&gt;0</formula>
    </cfRule>
  </conditionalFormatting>
  <conditionalFormatting sqref="J4:J53">
    <cfRule type="notContainsBlanks" dxfId="10" priority="24">
      <formula>LEN(TRIM(J4))&gt;0</formula>
    </cfRule>
  </conditionalFormatting>
  <conditionalFormatting sqref="K10">
    <cfRule type="notContainsBlanks" dxfId="9" priority="9">
      <formula>LEN(TRIM(K10))&gt;0</formula>
    </cfRule>
  </conditionalFormatting>
  <conditionalFormatting sqref="K12">
    <cfRule type="notContainsBlanks" dxfId="8" priority="8">
      <formula>LEN(TRIM(K12))&gt;0</formula>
    </cfRule>
  </conditionalFormatting>
  <conditionalFormatting sqref="K17">
    <cfRule type="notContainsBlanks" dxfId="7" priority="7">
      <formula>LEN(TRIM(K17))&gt;0</formula>
    </cfRule>
  </conditionalFormatting>
  <conditionalFormatting sqref="K24">
    <cfRule type="notContainsBlanks" dxfId="6" priority="6">
      <formula>LEN(TRIM(K24))&gt;0</formula>
    </cfRule>
  </conditionalFormatting>
  <conditionalFormatting sqref="K28">
    <cfRule type="notContainsBlanks" dxfId="5" priority="5">
      <formula>LEN(TRIM(K28))&gt;0</formula>
    </cfRule>
  </conditionalFormatting>
  <conditionalFormatting sqref="K34">
    <cfRule type="notContainsBlanks" dxfId="4" priority="4">
      <formula>LEN(TRIM(K34))&gt;0</formula>
    </cfRule>
  </conditionalFormatting>
  <conditionalFormatting sqref="K37">
    <cfRule type="notContainsBlanks" dxfId="3" priority="3">
      <formula>LEN(TRIM(K37))&gt;0</formula>
    </cfRule>
  </conditionalFormatting>
  <conditionalFormatting sqref="K49">
    <cfRule type="notContainsBlanks" dxfId="2" priority="2">
      <formula>LEN(TRIM(K49))&gt;0</formula>
    </cfRule>
  </conditionalFormatting>
  <conditionalFormatting sqref="K44">
    <cfRule type="notContainsBlanks" dxfId="1" priority="1">
      <formula>LEN(TRIM(K44))&gt;0</formula>
    </cfRule>
  </conditionalFormatting>
  <pageMargins left="0.5" right="0.5" top="0.5" bottom="0.55000000000000004" header="0.3" footer="0.3"/>
  <pageSetup scale="24" fitToHeight="0" orientation="landscape" r:id="rId1"/>
  <headerFooter>
    <oddFooter>&amp;L&amp;"Calibri,Bold"&amp;14&amp;K03+000Conservation Concern - Threats Metric M9&amp;R&amp;"Calibri,Bold"&amp;14&amp;K03+000APPENDIX G - Crayfishes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58F01A95-1EDA-41F9-9D3E-AEAF75897C75}">
            <xm:f>NOT(ISERROR(SEARCH("Y",G4)))</xm:f>
            <xm:f>"Y"</xm:f>
            <x14:dxf>
              <fill>
                <gradientFill type="path" left="0.5" right="0.5" top="0.5" bottom="0.5">
                  <stop position="0">
                    <color theme="0"/>
                  </stop>
                  <stop position="1">
                    <color rgb="FFFFCC66"/>
                  </stop>
                </gradientFill>
              </fill>
            </x14:dxf>
          </x14:cfRule>
          <xm:sqref>G4:H60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F875A-B736-4547-BB2B-D52EC596BD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2029D-8A52-46E6-AD41-E86BA527ED10}">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64301E3F-B4FF-4C88-BCAA-82748AAA2C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CRAYFISH 2020 Update</vt:lpstr>
      <vt:lpstr>NEW SGCN</vt:lpstr>
      <vt:lpstr>2015 Appx G CRAYFISH</vt:lpstr>
      <vt:lpstr>'2015 Appx G CRAYFISH'!Print_Area</vt:lpstr>
      <vt:lpstr>'2015 Appx G CRAYFISH'!Print_Titles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Owen, Jodie B.</cp:lastModifiedBy>
  <cp:revision/>
  <dcterms:created xsi:type="dcterms:W3CDTF">2019-03-06T16:48:52Z</dcterms:created>
  <dcterms:modified xsi:type="dcterms:W3CDTF">2021-04-06T15:35:11Z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